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s="1"/>
  <c r="E13" i="1" s="1"/>
  <c r="E11" i="1" l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<sst xmlns="http://schemas.openxmlformats.org/spreadsheetml/2006/main" count="12" uniqueCount="12">
  <si>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</si>
  <si>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</si>
  <si>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</si>
  <si>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</si>
  <si>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</si>
  <si>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</si>
  <si>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</si>
  <si>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</si>
  <si>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</si>
  <si>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 xml:space="preserve">Quantità  </t>
  </si>
  <si>
    <t>Software Aspera SmarTrack per 12 mesi comprensivo di installazione, 
configurazione di base e manutenzione in garanzia
- Inventory Connect Module (ICM) 
- Contract Management Module (CMM)  
- Data Management Module (DMM)  
 - Aspera Master Catalog Service  
 per 2000 PdL, 400 server, fino a 10 utenti</t>
  </si>
  <si>
    <t>Procedura Negoziata art. 63 comma 2 lett. b3 - MEPA n.165893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</si>
</sst>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49" fontId="4" fillId="4" borderId="9" xfId="0" applyNumberFormat="1" applyFont="1" applyFill="1" applyBorder="1" applyAlignment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/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zoomScale="90" zoomScaleNormal="90" workbookViewId="0">
      <selection activeCell="E2" sqref="E2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20.88671875" customWidth="1"/>
    <col min="5" max="5" width="23.44140625" customWidth="1"/>
    <col min="6" max="6" width="24.6640625" customWidth="1"/>
  </cols>
  <sheetData>
    <row r="2" spans="3:9" ht="15.6" x14ac:dyDescent="0.3">
      <c r="C2" s="30" t="s">
        <v>11</v>
      </c>
      <c r="G2" s="1"/>
    </row>
    <row r="3" spans="3:9" ht="18" customHeight="1" thickBot="1" x14ac:dyDescent="0.35">
      <c r="G3" s="9"/>
    </row>
    <row r="4" spans="3:9" ht="15" thickBot="1" x14ac:dyDescent="0.35">
      <c r="E4" s="8" t="s">
        <v>0</v>
      </c>
      <c r="G4" s="9"/>
    </row>
    <row r="5" spans="3:9" ht="60.75" customHeight="1" thickBot="1" x14ac:dyDescent="0.35">
      <c r="C5" s="19" t="s">
        <v>1</v>
      </c>
      <c r="D5" s="17" t="s">
        <v>9</v>
      </c>
      <c r="E5" s="13" t="s">
        <v>7</v>
      </c>
      <c r="F5" s="14" t="s">
        <v>2</v>
      </c>
    </row>
    <row r="6" spans="3:9" ht="127.8" customHeight="1" thickBot="1" x14ac:dyDescent="0.35">
      <c r="C6" s="23" t="s">
        <v>10</v>
      </c>
      <c r="D6" s="18" t="s">
        <v>6</v>
      </c>
      <c r="E6" s="15"/>
      <c r="F6" s="16">
        <f t="shared" ref="F6" si="0">D6*E6</f>
        <v>0</v>
      </c>
    </row>
    <row r="7" spans="3:9" ht="74.25" customHeight="1" thickBot="1" x14ac:dyDescent="0.35">
      <c r="C7" s="20" t="s">
        <v>3</v>
      </c>
      <c r="D7" s="20"/>
      <c r="E7" s="22"/>
      <c r="F7" s="21">
        <f>IF((SUM(F6:F6))&lt;=E9,(SUM(F6:F6)),"ERRORE l'importo offerto supera la base d'asta")</f>
        <v>0</v>
      </c>
    </row>
    <row r="8" spans="3:9" ht="12.75" customHeight="1" thickBot="1" x14ac:dyDescent="0.35">
      <c r="E8" s="1"/>
      <c r="F8" s="4"/>
      <c r="G8" s="2"/>
      <c r="H8" s="2"/>
      <c r="I8" s="2"/>
    </row>
    <row r="9" spans="3:9" s="2" customFormat="1" ht="41.25" customHeight="1" thickBot="1" x14ac:dyDescent="0.35">
      <c r="C9" s="12" t="s">
        <v>5</v>
      </c>
      <c r="E9" s="24">
        <v>129160</v>
      </c>
      <c r="F9" s="25"/>
    </row>
    <row r="10" spans="3:9" s="2" customFormat="1" ht="15" customHeight="1" thickBot="1" x14ac:dyDescent="0.35">
      <c r="C10" s="3"/>
      <c r="E10" s="6"/>
    </row>
    <row r="11" spans="3:9" s="2" customFormat="1" ht="66" customHeight="1" thickBot="1" x14ac:dyDescent="0.35">
      <c r="C11" s="12" t="s">
        <v>8</v>
      </c>
      <c r="E11" s="26" t="str">
        <f>IF(F7&gt;E9,"ATTENZIONE: L'offerta complessiva è superiore alla Base d'asta","OK")</f>
        <v>OK</v>
      </c>
      <c r="F11" s="27"/>
      <c r="G11"/>
      <c r="H11"/>
      <c r="I11"/>
    </row>
    <row r="12" spans="3:9" s="2" customFormat="1" ht="15" customHeight="1" thickBot="1" x14ac:dyDescent="0.35">
      <c r="C12" s="5"/>
      <c r="E12" s="10"/>
      <c r="G12" s="11"/>
      <c r="H12" s="11"/>
      <c r="I12" s="11"/>
    </row>
    <row r="13" spans="3:9" ht="31.5" customHeight="1" thickBot="1" x14ac:dyDescent="0.35">
      <c r="C13" s="7" t="s">
        <v>4</v>
      </c>
      <c r="E13" s="28">
        <f>IF((F7&lt;=E9),F7,"ERRORE")</f>
        <v>0</v>
      </c>
      <c r="F13" s="29"/>
    </row>
  </sheetData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6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2017-05-10T13:29:34Z</dcterms:modified>
</cp:coreProperties>
</file>