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17070" yWindow="3690" windowWidth="19230" windowHeight="3750"/>
  </bookViews>
  <sheets>
    <sheet name="Foglio1" sheetId="1" r:id="rId1"/>
    <sheet name="Foglio2" sheetId="2" r:id="rId2"/>
    <sheet name="Foglio3" sheetId="3" r:id="rId3"/>
  </sheets>
  <calcPr calcId="162913" iterateDelta="1E-4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1" i="1" l="1"/>
  <c r="D30" i="1"/>
  <c r="J31" i="1"/>
  <c r="D7" i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J8" i="1"/>
  <c r="J7" i="1"/>
  <c r="J20" i="1"/>
  <c r="J19" i="1"/>
  <c r="J18" i="1"/>
  <c r="J17" i="1"/>
  <c r="J16" i="1"/>
  <c r="J15" i="1"/>
  <c r="J14" i="1"/>
  <c r="J13" i="1"/>
  <c r="J12" i="1"/>
  <c r="J11" i="1"/>
  <c r="J10" i="1"/>
  <c r="J9" i="1"/>
  <c r="J26" i="1"/>
  <c r="J25" i="1"/>
  <c r="J24" i="1"/>
  <c r="J23" i="1"/>
  <c r="J22" i="1"/>
  <c r="J21" i="1"/>
  <c r="J27" i="1" l="1"/>
  <c r="J28" i="1"/>
  <c r="J29" i="1"/>
  <c r="J30" i="1"/>
  <c r="J6" i="1" l="1"/>
  <c r="J32" i="1" s="1"/>
  <c r="I38" i="1" l="1"/>
  <c r="I36" i="1" l="1"/>
</calcChain>
</file>

<file path=xl/sharedStrings.xml><?xml version="1.0" encoding="utf-8"?>
<sst xmlns="http://schemas.openxmlformats.org/spreadsheetml/2006/main" count="85" uniqueCount="80">
  <si>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</si>
  <si>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</si>
  <si>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</si>
  <si>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</si>
  <si>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</si>
  <si>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</si>
  <si>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</si>
  <si>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Importo totale (€)</t>
  </si>
  <si>
    <t xml:space="preserve">RDA n. 51376 </t>
  </si>
  <si>
    <t>id</t>
  </si>
  <si>
    <t>KYOCERA AVX</t>
  </si>
  <si>
    <t>TCTPL1A226M8R</t>
  </si>
  <si>
    <t>Condensatori al tantalio Stampato 22 µF 10 V 0805 (2012 metrico)</t>
  </si>
  <si>
    <t>Samsung Electro-Mechanics</t>
  </si>
  <si>
    <t>CL21B104KACNNNC</t>
  </si>
  <si>
    <t>0.1 µF ±10% 25V Condensatori ceramici X7R 0805 (2012 metrico)</t>
  </si>
  <si>
    <t>KEMET</t>
  </si>
  <si>
    <t>C0805X101J5GAC7800</t>
  </si>
  <si>
    <t>100 pF ±5% 50V Condensatori ceramici C0G, NP0 0805 (2012 metrico)</t>
  </si>
  <si>
    <t>Johanson Technology Inc.</t>
  </si>
  <si>
    <t>251R14S1R1BV4T</t>
  </si>
  <si>
    <t>1.1 pF ±0,1pF 250V Condensatori ceramici C0G, NP0 0603 (1608 metrico)</t>
  </si>
  <si>
    <t>Taiyo Yuden</t>
  </si>
  <si>
    <t>TMK042CG1R7AD-W</t>
  </si>
  <si>
    <t>1.7 pF ±0,05pF 25V Condensatori ceramici C0G, NP0 01005 (0402 metrico)</t>
  </si>
  <si>
    <t>500R07S150GV4T</t>
  </si>
  <si>
    <t>15 pF ±2% 50V Condensatori ceramici C0G, NP0 0402 (1005 metrico)</t>
  </si>
  <si>
    <t>UMK105CH751JVHF</t>
  </si>
  <si>
    <t>750 pF ±5% 50V Condensatori ceramici CH 0402 (1005 metrico)</t>
  </si>
  <si>
    <t>CL21B103KBANNNC</t>
  </si>
  <si>
    <t>10000 pF ±10% 50V Condensatori ceramici X7R 0805 (2012 metrico)</t>
  </si>
  <si>
    <t>TE Connectivity Passive Product</t>
  </si>
  <si>
    <t>CRG0805F15K</t>
  </si>
  <si>
    <t>15 kOhms ±1% 0,125W, 1/8W Resistori su chip 0805 (2012 metrico) A film spesso</t>
  </si>
  <si>
    <t>CRG0805F220R</t>
  </si>
  <si>
    <t>220 Ohms ±1% 0,125W, 1/8W Resistori su chip 0805 (2012 metrico) A film spesso</t>
  </si>
  <si>
    <t>Mini-Circuits</t>
  </si>
  <si>
    <t>SP-2G1+</t>
  </si>
  <si>
    <t>Splitter/divisori di potenza RF 1.2 GHz ~ 2 GHz Isolamento (min) 10dB, 1,5 ROS in tensione (tip.), 4° di squilibrio (max) SOT-23-6</t>
  </si>
  <si>
    <t>EPSON</t>
  </si>
  <si>
    <t>TG2520SMN 26.0000M-ECGNNM5</t>
  </si>
  <si>
    <t>26 MHz TCXO Clipped Sine Wave Oscillator 1.8V 4-SMD, No Lead</t>
  </si>
  <si>
    <t>Analog Devices Inc./Maxim Integrated</t>
  </si>
  <si>
    <t>MAX2771ETI+</t>
  </si>
  <si>
    <t>RF Receiver BeiDou, Galileo, GLONASS, GNSS, GPS 1.227GHz, 1.575GHz 28-TQFN (5x5)</t>
  </si>
  <si>
    <t>Texas Instruments</t>
  </si>
  <si>
    <t>LM1117IMPX-3.3/NOPB</t>
  </si>
  <si>
    <t>PMIC - Regolatori di tensione - Lineari Positivo Fisso 1 Uscita 800mA SOT-223-4</t>
  </si>
  <si>
    <t>Amphenol RF</t>
  </si>
  <si>
    <t>SMA Connettore Presa, presa femmina 50ohm Bordo scheda, avvio terminale Lega per saldatura</t>
  </si>
  <si>
    <t>Sullins Connector Solutions</t>
  </si>
  <si>
    <t>PRPC020DFBN-RC</t>
  </si>
  <si>
    <t>Basetta connettore Foro passante 40 posizioni 0,100" (2,54mm)</t>
  </si>
  <si>
    <t>Würth Elektronik</t>
  </si>
  <si>
    <t>Basetta connettore Foro passante 3 posizioni 0,100" (2,54mm)</t>
  </si>
  <si>
    <t>Basetta connettore Foro passante, angolo retto 3 posizioni 0,100" (2,54mm)</t>
  </si>
  <si>
    <t>Murata Electronics</t>
  </si>
  <si>
    <t>LQW18AN68NJ00D</t>
  </si>
  <si>
    <t>68 nH Non schermato Filo avvolto Induttore 340 mA 380mohm max 0603 (1608 metrico)</t>
  </si>
  <si>
    <t>EPCOS - TDK Electronics</t>
  </si>
  <si>
    <t>B82498F3569K001</t>
  </si>
  <si>
    <t>5.6 nH Non schermato Nucleo cilindrico, filo avvolto Induttore 900 mA 40mohm max Non standard</t>
  </si>
  <si>
    <t>Bourns Inc.</t>
  </si>
  <si>
    <t>CW201212-8N2J</t>
  </si>
  <si>
    <t>8.2 nH Non schermato Nucleo cilindrico, filo avvolto Induttore 600 mA 60mohm 0805 (2012 metrico)</t>
  </si>
  <si>
    <t>TDK Corporation</t>
  </si>
  <si>
    <t>MLZ2012N100LT000</t>
  </si>
  <si>
    <t>10 µH Schermato Multistrato Induttore 500 mA 300mohm 0805 (2012 metrico)</t>
  </si>
  <si>
    <t>Laird Technologies EMI</t>
  </si>
  <si>
    <t>BMI-S-202-F</t>
  </si>
  <si>
    <t>Schermi a radiofrequenza Telaio 0,650" (16,50mm) X 0,650" (16,50mm) A montaggio superficiale</t>
  </si>
  <si>
    <t>Lite-On Inc.</t>
  </si>
  <si>
    <t>LTST-C230TBKT</t>
  </si>
  <si>
    <t>Blu 470nm Indicazione LED - Discreta 3,3V 1206 (3216 metrico)</t>
  </si>
  <si>
    <t>Bel Fuse Inc.</t>
  </si>
  <si>
    <t>0ZCJ0010FF2E</t>
  </si>
  <si>
    <t>Fusibile ripristinabile PTC Polimerico 60V 100 mA Ih A montaggio superficiale 1206 (3216 metrico), Concavo</t>
  </si>
  <si>
    <t>Chip Quik Inc.</t>
  </si>
  <si>
    <t>SMD291AX10T5</t>
  </si>
  <si>
    <t>Con reofori Senza necessità di pulizia Pasta di saldatura Sn63Pb37 (63/37) Siringa, 1,23oz (35g), 10cc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</si>
</sst>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0" fontId="14" fillId="2" borderId="1" xfId="0" applyFont="1" applyFill="1" applyBorder="1" applyAlignment="1">
      <alignment horizontal="center" vertical="center" wrapText="1"/>
    </xf>
    <xf numFmtId="164" fontId="2" fillId="4" borderId="5" xfId="0" applyNumberFormat="1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0" fontId="16" fillId="5" borderId="8" xfId="0" applyFont="1" applyFill="1" applyBorder="1" applyAlignment="1">
      <alignment horizontal="center" vertical="center" wrapText="1"/>
    </xf>
    <xf numFmtId="164" fontId="15" fillId="0" borderId="8" xfId="0" applyNumberFormat="1" applyFont="1" applyBorder="1" applyAlignment="1" applyProtection="1">
      <alignment horizontal="center" vertical="center" wrapText="1"/>
      <protection locked="0"/>
    </xf>
    <xf numFmtId="164" fontId="15" fillId="0" borderId="9" xfId="0" applyNumberFormat="1" applyFont="1" applyBorder="1" applyAlignment="1" applyProtection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164" fontId="15" fillId="0" borderId="11" xfId="0" applyNumberFormat="1" applyFont="1" applyBorder="1" applyAlignment="1" applyProtection="1">
      <alignment horizontal="center" vertical="center" wrapText="1"/>
    </xf>
    <xf numFmtId="164" fontId="0" fillId="0" borderId="0" xfId="0" applyNumberFormat="1"/>
    <xf numFmtId="0" fontId="16" fillId="5" borderId="7" xfId="0" applyFont="1" applyFill="1" applyBorder="1" applyAlignment="1">
      <alignment vertical="center" wrapText="1"/>
    </xf>
    <xf numFmtId="0" fontId="16" fillId="5" borderId="10" xfId="0" applyFont="1" applyFill="1" applyBorder="1" applyAlignment="1">
      <alignment vertical="center" wrapText="1"/>
    </xf>
    <xf numFmtId="0" fontId="16" fillId="5" borderId="13" xfId="0" applyFont="1" applyFill="1" applyBorder="1" applyAlignment="1">
      <alignment vertical="center" wrapText="1"/>
    </xf>
    <xf numFmtId="0" fontId="16" fillId="5" borderId="14" xfId="0" applyFont="1" applyFill="1" applyBorder="1" applyAlignment="1">
      <alignment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38"/>
  <sheetViews>
    <sheetView tabSelected="1" zoomScale="110" zoomScaleNormal="110" workbookViewId="0">
      <selection activeCell="C2" sqref="C2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4.85546875" bestFit="1" customWidth="1"/>
    <col min="4" max="4" width="3" bestFit="1" customWidth="1"/>
    <col min="5" max="5" width="35.42578125" bestFit="1" customWidth="1"/>
    <col min="6" max="6" width="30.5703125" bestFit="1" customWidth="1"/>
    <col min="7" max="7" width="47.7109375" customWidth="1"/>
    <col min="8" max="8" width="8" bestFit="1" customWidth="1"/>
    <col min="9" max="9" width="17.7109375" bestFit="1" customWidth="1"/>
    <col min="10" max="10" width="15.140625" bestFit="1" customWidth="1"/>
    <col min="17" max="17" width="10.85546875" bestFit="1" customWidth="1"/>
  </cols>
  <sheetData>
    <row r="2" spans="3:17" ht="15.75" x14ac:dyDescent="0.25">
      <c r="C2" s="13" t="s">
        <v>8</v>
      </c>
      <c r="D2" s="13"/>
      <c r="E2" s="13"/>
      <c r="F2" s="13"/>
      <c r="G2" s="13"/>
      <c r="K2" s="1"/>
    </row>
    <row r="3" spans="3:17" ht="18" customHeight="1" thickBot="1" x14ac:dyDescent="0.3">
      <c r="K3" s="8"/>
    </row>
    <row r="4" spans="3:17" ht="15.75" thickBot="1" x14ac:dyDescent="0.3">
      <c r="I4" s="7" t="s">
        <v>0</v>
      </c>
      <c r="K4" s="8"/>
    </row>
    <row r="5" spans="3:17" ht="60.75" customHeight="1" thickBot="1" x14ac:dyDescent="0.3">
      <c r="D5" s="14" t="s">
        <v>9</v>
      </c>
      <c r="E5" s="14"/>
      <c r="F5" s="14"/>
      <c r="G5" s="14"/>
      <c r="H5" s="14" t="s">
        <v>6</v>
      </c>
      <c r="I5" s="11" t="s">
        <v>4</v>
      </c>
      <c r="J5" s="12" t="s">
        <v>7</v>
      </c>
    </row>
    <row r="6" spans="3:17" ht="61.5" customHeight="1" x14ac:dyDescent="0.25">
      <c r="D6" s="23">
        <v>1</v>
      </c>
      <c r="E6" s="25" t="s">
        <v>10</v>
      </c>
      <c r="F6" s="25" t="s">
        <v>11</v>
      </c>
      <c r="G6" s="25" t="s">
        <v>12</v>
      </c>
      <c r="H6" s="17">
        <v>80</v>
      </c>
      <c r="I6" s="18"/>
      <c r="J6" s="19">
        <f t="shared" ref="J6:J31" si="0">H6*I6</f>
        <v>0</v>
      </c>
      <c r="L6" s="22"/>
      <c r="Q6" s="22"/>
    </row>
    <row r="7" spans="3:17" ht="61.5" customHeight="1" x14ac:dyDescent="0.25">
      <c r="D7" s="24">
        <f>+D6+1</f>
        <v>2</v>
      </c>
      <c r="E7" s="26" t="s">
        <v>13</v>
      </c>
      <c r="F7" s="26" t="s">
        <v>14</v>
      </c>
      <c r="G7" s="26" t="s">
        <v>15</v>
      </c>
      <c r="H7" s="20">
        <v>260</v>
      </c>
      <c r="I7" s="16"/>
      <c r="J7" s="21">
        <f t="shared" si="0"/>
        <v>0</v>
      </c>
      <c r="L7" s="22"/>
      <c r="Q7" s="22"/>
    </row>
    <row r="8" spans="3:17" ht="61.5" customHeight="1" x14ac:dyDescent="0.25">
      <c r="D8" s="24">
        <f t="shared" ref="D8:D31" si="1">+D7+1</f>
        <v>3</v>
      </c>
      <c r="E8" s="26" t="s">
        <v>16</v>
      </c>
      <c r="F8" s="26" t="s">
        <v>17</v>
      </c>
      <c r="G8" s="26" t="s">
        <v>18</v>
      </c>
      <c r="H8" s="20">
        <v>180</v>
      </c>
      <c r="I8" s="16"/>
      <c r="J8" s="21">
        <f t="shared" si="0"/>
        <v>0</v>
      </c>
      <c r="L8" s="22"/>
      <c r="Q8" s="22"/>
    </row>
    <row r="9" spans="3:17" ht="61.5" customHeight="1" x14ac:dyDescent="0.25">
      <c r="D9" s="24">
        <f t="shared" si="1"/>
        <v>4</v>
      </c>
      <c r="E9" s="26" t="s">
        <v>19</v>
      </c>
      <c r="F9" s="26" t="s">
        <v>20</v>
      </c>
      <c r="G9" s="26" t="s">
        <v>21</v>
      </c>
      <c r="H9" s="20">
        <v>40</v>
      </c>
      <c r="I9" s="16"/>
      <c r="J9" s="21">
        <f t="shared" si="0"/>
        <v>0</v>
      </c>
      <c r="L9" s="22"/>
      <c r="Q9" s="22"/>
    </row>
    <row r="10" spans="3:17" ht="61.5" customHeight="1" x14ac:dyDescent="0.25">
      <c r="D10" s="24">
        <f t="shared" si="1"/>
        <v>5</v>
      </c>
      <c r="E10" s="26" t="s">
        <v>22</v>
      </c>
      <c r="F10" s="26" t="s">
        <v>23</v>
      </c>
      <c r="G10" s="26" t="s">
        <v>24</v>
      </c>
      <c r="H10" s="20">
        <v>40</v>
      </c>
      <c r="I10" s="16"/>
      <c r="J10" s="21">
        <f t="shared" si="0"/>
        <v>0</v>
      </c>
      <c r="L10" s="22"/>
      <c r="Q10" s="22"/>
    </row>
    <row r="11" spans="3:17" ht="61.5" customHeight="1" x14ac:dyDescent="0.25">
      <c r="D11" s="24">
        <f t="shared" si="1"/>
        <v>6</v>
      </c>
      <c r="E11" s="26" t="s">
        <v>19</v>
      </c>
      <c r="F11" s="26" t="s">
        <v>25</v>
      </c>
      <c r="G11" s="26" t="s">
        <v>26</v>
      </c>
      <c r="H11" s="20">
        <v>60</v>
      </c>
      <c r="I11" s="16"/>
      <c r="J11" s="21">
        <f t="shared" si="0"/>
        <v>0</v>
      </c>
      <c r="L11" s="22"/>
      <c r="Q11" s="22"/>
    </row>
    <row r="12" spans="3:17" ht="61.5" customHeight="1" x14ac:dyDescent="0.25">
      <c r="D12" s="24">
        <f t="shared" si="1"/>
        <v>7</v>
      </c>
      <c r="E12" s="26" t="s">
        <v>22</v>
      </c>
      <c r="F12" s="26" t="s">
        <v>27</v>
      </c>
      <c r="G12" s="26" t="s">
        <v>28</v>
      </c>
      <c r="H12" s="20">
        <v>60</v>
      </c>
      <c r="I12" s="16"/>
      <c r="J12" s="21">
        <f t="shared" si="0"/>
        <v>0</v>
      </c>
      <c r="L12" s="22"/>
      <c r="Q12" s="22"/>
    </row>
    <row r="13" spans="3:17" ht="61.5" customHeight="1" x14ac:dyDescent="0.25">
      <c r="D13" s="24">
        <f t="shared" si="1"/>
        <v>8</v>
      </c>
      <c r="E13" s="26" t="s">
        <v>13</v>
      </c>
      <c r="F13" s="26" t="s">
        <v>29</v>
      </c>
      <c r="G13" s="26" t="s">
        <v>30</v>
      </c>
      <c r="H13" s="20">
        <v>80</v>
      </c>
      <c r="I13" s="16"/>
      <c r="J13" s="21">
        <f t="shared" si="0"/>
        <v>0</v>
      </c>
      <c r="L13" s="22"/>
      <c r="Q13" s="22"/>
    </row>
    <row r="14" spans="3:17" ht="61.5" customHeight="1" x14ac:dyDescent="0.25">
      <c r="D14" s="24">
        <f t="shared" si="1"/>
        <v>9</v>
      </c>
      <c r="E14" s="26" t="s">
        <v>31</v>
      </c>
      <c r="F14" s="26" t="s">
        <v>32</v>
      </c>
      <c r="G14" s="26" t="s">
        <v>33</v>
      </c>
      <c r="H14" s="20">
        <v>60</v>
      </c>
      <c r="I14" s="16"/>
      <c r="J14" s="21">
        <f t="shared" si="0"/>
        <v>0</v>
      </c>
      <c r="L14" s="22"/>
      <c r="Q14" s="22"/>
    </row>
    <row r="15" spans="3:17" ht="61.5" customHeight="1" x14ac:dyDescent="0.25">
      <c r="D15" s="24">
        <f t="shared" si="1"/>
        <v>10</v>
      </c>
      <c r="E15" s="26" t="s">
        <v>31</v>
      </c>
      <c r="F15" s="26" t="s">
        <v>34</v>
      </c>
      <c r="G15" s="26" t="s">
        <v>35</v>
      </c>
      <c r="H15" s="20">
        <v>60</v>
      </c>
      <c r="I15" s="16"/>
      <c r="J15" s="21">
        <f t="shared" si="0"/>
        <v>0</v>
      </c>
      <c r="L15" s="22"/>
      <c r="Q15" s="22"/>
    </row>
    <row r="16" spans="3:17" ht="61.5" customHeight="1" x14ac:dyDescent="0.25">
      <c r="D16" s="24">
        <f t="shared" si="1"/>
        <v>11</v>
      </c>
      <c r="E16" s="26" t="s">
        <v>36</v>
      </c>
      <c r="F16" s="26" t="s">
        <v>37</v>
      </c>
      <c r="G16" s="26" t="s">
        <v>38</v>
      </c>
      <c r="H16" s="20">
        <v>40</v>
      </c>
      <c r="I16" s="16"/>
      <c r="J16" s="21">
        <f t="shared" si="0"/>
        <v>0</v>
      </c>
      <c r="L16" s="22"/>
      <c r="Q16" s="22"/>
    </row>
    <row r="17" spans="4:17" ht="61.5" customHeight="1" x14ac:dyDescent="0.25">
      <c r="D17" s="24">
        <f t="shared" si="1"/>
        <v>12</v>
      </c>
      <c r="E17" s="26" t="s">
        <v>39</v>
      </c>
      <c r="F17" s="26" t="s">
        <v>40</v>
      </c>
      <c r="G17" s="26" t="s">
        <v>41</v>
      </c>
      <c r="H17" s="20">
        <v>40</v>
      </c>
      <c r="I17" s="16"/>
      <c r="J17" s="21">
        <f t="shared" si="0"/>
        <v>0</v>
      </c>
      <c r="L17" s="22"/>
      <c r="Q17" s="22"/>
    </row>
    <row r="18" spans="4:17" ht="61.5" customHeight="1" x14ac:dyDescent="0.25">
      <c r="D18" s="24">
        <f t="shared" si="1"/>
        <v>13</v>
      </c>
      <c r="E18" s="26" t="s">
        <v>42</v>
      </c>
      <c r="F18" s="26" t="s">
        <v>43</v>
      </c>
      <c r="G18" s="26" t="s">
        <v>44</v>
      </c>
      <c r="H18" s="20">
        <v>80</v>
      </c>
      <c r="I18" s="16"/>
      <c r="J18" s="21">
        <f t="shared" si="0"/>
        <v>0</v>
      </c>
      <c r="L18" s="22"/>
      <c r="Q18" s="22"/>
    </row>
    <row r="19" spans="4:17" ht="61.5" customHeight="1" x14ac:dyDescent="0.25">
      <c r="D19" s="24">
        <f t="shared" si="1"/>
        <v>14</v>
      </c>
      <c r="E19" s="26" t="s">
        <v>45</v>
      </c>
      <c r="F19" s="26" t="s">
        <v>46</v>
      </c>
      <c r="G19" s="26" t="s">
        <v>47</v>
      </c>
      <c r="H19" s="20">
        <v>60</v>
      </c>
      <c r="I19" s="16"/>
      <c r="J19" s="21">
        <f t="shared" si="0"/>
        <v>0</v>
      </c>
      <c r="L19" s="22"/>
      <c r="Q19" s="22"/>
    </row>
    <row r="20" spans="4:17" ht="61.5" customHeight="1" x14ac:dyDescent="0.25">
      <c r="D20" s="24">
        <f t="shared" si="1"/>
        <v>15</v>
      </c>
      <c r="E20" s="26" t="s">
        <v>48</v>
      </c>
      <c r="F20" s="26">
        <v>132255</v>
      </c>
      <c r="G20" s="26" t="s">
        <v>49</v>
      </c>
      <c r="H20" s="20">
        <v>60</v>
      </c>
      <c r="I20" s="16"/>
      <c r="J20" s="21">
        <f t="shared" si="0"/>
        <v>0</v>
      </c>
      <c r="L20" s="22"/>
      <c r="Q20" s="22"/>
    </row>
    <row r="21" spans="4:17" ht="61.5" customHeight="1" x14ac:dyDescent="0.25">
      <c r="D21" s="24">
        <f t="shared" si="1"/>
        <v>16</v>
      </c>
      <c r="E21" s="26" t="s">
        <v>50</v>
      </c>
      <c r="F21" s="26" t="s">
        <v>51</v>
      </c>
      <c r="G21" s="26" t="s">
        <v>52</v>
      </c>
      <c r="H21" s="20">
        <v>60</v>
      </c>
      <c r="I21" s="16"/>
      <c r="J21" s="21">
        <f t="shared" si="0"/>
        <v>0</v>
      </c>
      <c r="L21" s="22"/>
      <c r="Q21" s="22"/>
    </row>
    <row r="22" spans="4:17" ht="61.5" customHeight="1" x14ac:dyDescent="0.25">
      <c r="D22" s="24">
        <f t="shared" si="1"/>
        <v>17</v>
      </c>
      <c r="E22" s="26" t="s">
        <v>53</v>
      </c>
      <c r="F22" s="26">
        <v>61300311121</v>
      </c>
      <c r="G22" s="26" t="s">
        <v>54</v>
      </c>
      <c r="H22" s="20">
        <v>40</v>
      </c>
      <c r="I22" s="16"/>
      <c r="J22" s="21">
        <f t="shared" si="0"/>
        <v>0</v>
      </c>
      <c r="L22" s="22"/>
      <c r="Q22" s="22"/>
    </row>
    <row r="23" spans="4:17" ht="61.5" customHeight="1" x14ac:dyDescent="0.25">
      <c r="D23" s="24">
        <f t="shared" si="1"/>
        <v>18</v>
      </c>
      <c r="E23" s="26" t="s">
        <v>53</v>
      </c>
      <c r="F23" s="26">
        <v>61300311021</v>
      </c>
      <c r="G23" s="26" t="s">
        <v>55</v>
      </c>
      <c r="H23" s="20">
        <v>40</v>
      </c>
      <c r="I23" s="16"/>
      <c r="J23" s="21">
        <f t="shared" si="0"/>
        <v>0</v>
      </c>
      <c r="L23" s="22"/>
      <c r="Q23" s="22"/>
    </row>
    <row r="24" spans="4:17" ht="61.5" customHeight="1" x14ac:dyDescent="0.25">
      <c r="D24" s="24">
        <f t="shared" si="1"/>
        <v>19</v>
      </c>
      <c r="E24" s="26" t="s">
        <v>56</v>
      </c>
      <c r="F24" s="26" t="s">
        <v>57</v>
      </c>
      <c r="G24" s="26" t="s">
        <v>58</v>
      </c>
      <c r="H24" s="20">
        <v>40</v>
      </c>
      <c r="I24" s="16"/>
      <c r="J24" s="21">
        <f t="shared" si="0"/>
        <v>0</v>
      </c>
      <c r="L24" s="22"/>
      <c r="Q24" s="22"/>
    </row>
    <row r="25" spans="4:17" ht="61.5" customHeight="1" x14ac:dyDescent="0.25">
      <c r="D25" s="24">
        <f t="shared" si="1"/>
        <v>20</v>
      </c>
      <c r="E25" s="26" t="s">
        <v>59</v>
      </c>
      <c r="F25" s="26" t="s">
        <v>60</v>
      </c>
      <c r="G25" s="26" t="s">
        <v>61</v>
      </c>
      <c r="H25" s="20">
        <v>40</v>
      </c>
      <c r="I25" s="16"/>
      <c r="J25" s="21">
        <f t="shared" si="0"/>
        <v>0</v>
      </c>
      <c r="L25" s="22"/>
      <c r="Q25" s="22"/>
    </row>
    <row r="26" spans="4:17" ht="61.5" customHeight="1" x14ac:dyDescent="0.25">
      <c r="D26" s="24">
        <f t="shared" si="1"/>
        <v>21</v>
      </c>
      <c r="E26" s="26" t="s">
        <v>62</v>
      </c>
      <c r="F26" s="26" t="s">
        <v>63</v>
      </c>
      <c r="G26" s="26" t="s">
        <v>64</v>
      </c>
      <c r="H26" s="20">
        <v>40</v>
      </c>
      <c r="I26" s="16"/>
      <c r="J26" s="21">
        <f t="shared" si="0"/>
        <v>0</v>
      </c>
      <c r="L26" s="22"/>
      <c r="Q26" s="22"/>
    </row>
    <row r="27" spans="4:17" ht="61.5" customHeight="1" x14ac:dyDescent="0.25">
      <c r="D27" s="24">
        <f t="shared" si="1"/>
        <v>22</v>
      </c>
      <c r="E27" s="26" t="s">
        <v>65</v>
      </c>
      <c r="F27" s="26" t="s">
        <v>66</v>
      </c>
      <c r="G27" s="26" t="s">
        <v>67</v>
      </c>
      <c r="H27" s="20">
        <v>100</v>
      </c>
      <c r="I27" s="16"/>
      <c r="J27" s="21">
        <f t="shared" si="0"/>
        <v>0</v>
      </c>
      <c r="L27" s="22"/>
      <c r="Q27" s="22"/>
    </row>
    <row r="28" spans="4:17" ht="61.5" customHeight="1" x14ac:dyDescent="0.25">
      <c r="D28" s="24">
        <f t="shared" si="1"/>
        <v>23</v>
      </c>
      <c r="E28" s="26" t="s">
        <v>68</v>
      </c>
      <c r="F28" s="26" t="s">
        <v>69</v>
      </c>
      <c r="G28" s="26" t="s">
        <v>70</v>
      </c>
      <c r="H28" s="20">
        <v>60</v>
      </c>
      <c r="I28" s="16"/>
      <c r="J28" s="21">
        <f t="shared" si="0"/>
        <v>0</v>
      </c>
      <c r="L28" s="22"/>
      <c r="Q28" s="22"/>
    </row>
    <row r="29" spans="4:17" ht="61.5" customHeight="1" x14ac:dyDescent="0.25">
      <c r="D29" s="24">
        <f t="shared" si="1"/>
        <v>24</v>
      </c>
      <c r="E29" s="26" t="s">
        <v>71</v>
      </c>
      <c r="F29" s="26" t="s">
        <v>72</v>
      </c>
      <c r="G29" s="26" t="s">
        <v>73</v>
      </c>
      <c r="H29" s="20">
        <v>60</v>
      </c>
      <c r="I29" s="16"/>
      <c r="J29" s="21">
        <f t="shared" si="0"/>
        <v>0</v>
      </c>
      <c r="L29" s="22"/>
      <c r="Q29" s="22"/>
    </row>
    <row r="30" spans="4:17" ht="61.5" customHeight="1" x14ac:dyDescent="0.25">
      <c r="D30" s="24">
        <f t="shared" si="1"/>
        <v>25</v>
      </c>
      <c r="E30" s="26" t="s">
        <v>74</v>
      </c>
      <c r="F30" s="26" t="s">
        <v>75</v>
      </c>
      <c r="G30" s="26" t="s">
        <v>76</v>
      </c>
      <c r="H30" s="20">
        <v>40</v>
      </c>
      <c r="I30" s="16"/>
      <c r="J30" s="21">
        <f t="shared" si="0"/>
        <v>0</v>
      </c>
      <c r="L30" s="22"/>
      <c r="Q30" s="22"/>
    </row>
    <row r="31" spans="4:17" ht="61.5" customHeight="1" thickBot="1" x14ac:dyDescent="0.3">
      <c r="D31" s="24">
        <f t="shared" si="1"/>
        <v>26</v>
      </c>
      <c r="E31" s="26" t="s">
        <v>77</v>
      </c>
      <c r="F31" s="26" t="s">
        <v>78</v>
      </c>
      <c r="G31" s="26" t="s">
        <v>79</v>
      </c>
      <c r="H31" s="20">
        <v>3</v>
      </c>
      <c r="I31" s="16"/>
      <c r="J31" s="21">
        <f t="shared" si="0"/>
        <v>0</v>
      </c>
      <c r="L31" s="22"/>
      <c r="Q31" s="22"/>
    </row>
    <row r="32" spans="4:17" ht="74.25" customHeight="1" thickBot="1" x14ac:dyDescent="0.3">
      <c r="D32" s="33" t="s">
        <v>1</v>
      </c>
      <c r="E32" s="34"/>
      <c r="F32" s="34"/>
      <c r="G32" s="34"/>
      <c r="H32" s="34"/>
      <c r="I32" s="35"/>
      <c r="J32" s="15">
        <f>IF((SUM(J6:J31))&lt;=I34,(SUM(J6:J31)),"ERRORE l'importo offerto supera la base d'asta")</f>
        <v>0</v>
      </c>
      <c r="M32" s="22"/>
      <c r="Q32" s="22"/>
    </row>
    <row r="33" spans="4:17" ht="12.75" customHeight="1" thickBot="1" x14ac:dyDescent="0.3">
      <c r="I33" s="1"/>
      <c r="J33" s="4"/>
      <c r="K33" s="2"/>
      <c r="L33" s="2"/>
      <c r="M33" s="2"/>
      <c r="Q33" s="22"/>
    </row>
    <row r="34" spans="4:17" s="2" customFormat="1" ht="41.25" customHeight="1" thickBot="1" x14ac:dyDescent="0.3">
      <c r="D34" s="36" t="s">
        <v>3</v>
      </c>
      <c r="E34" s="37"/>
      <c r="F34" s="37"/>
      <c r="G34" s="38"/>
      <c r="I34" s="27">
        <v>3500</v>
      </c>
      <c r="J34" s="28"/>
      <c r="Q34" s="22"/>
    </row>
    <row r="35" spans="4:17" s="2" customFormat="1" ht="15" customHeight="1" thickBot="1" x14ac:dyDescent="0.3">
      <c r="D35" s="3"/>
      <c r="E35" s="3"/>
      <c r="F35" s="3"/>
      <c r="G35" s="3"/>
      <c r="I35" s="6"/>
    </row>
    <row r="36" spans="4:17" s="2" customFormat="1" ht="66" customHeight="1" thickBot="1" x14ac:dyDescent="0.3">
      <c r="D36" s="36" t="s">
        <v>5</v>
      </c>
      <c r="E36" s="37"/>
      <c r="F36" s="37"/>
      <c r="G36" s="38"/>
      <c r="I36" s="29" t="str">
        <f>IF(J32&gt;I34,"ATTENZIONE: L'offerta complessiva è superiore alla Base d'asta","OK")</f>
        <v>OK</v>
      </c>
      <c r="J36" s="30"/>
      <c r="K36"/>
      <c r="L36"/>
      <c r="M36"/>
    </row>
    <row r="37" spans="4:17" s="2" customFormat="1" ht="15" customHeight="1" thickBot="1" x14ac:dyDescent="0.3">
      <c r="D37" s="5"/>
      <c r="E37" s="5"/>
      <c r="F37" s="5"/>
      <c r="G37" s="5"/>
      <c r="I37" s="9"/>
      <c r="K37" s="10"/>
      <c r="L37" s="10"/>
      <c r="M37" s="10"/>
    </row>
    <row r="38" spans="4:17" ht="31.5" customHeight="1" thickBot="1" x14ac:dyDescent="0.3">
      <c r="D38" s="36" t="s">
        <v>2</v>
      </c>
      <c r="E38" s="37"/>
      <c r="F38" s="37"/>
      <c r="G38" s="38"/>
      <c r="I38" s="31">
        <f>IF((J32&lt;=I34),J32,"ERRORE")</f>
        <v>0</v>
      </c>
      <c r="J38" s="32"/>
    </row>
  </sheetData>
  <sheetProtection algorithmName="SHA-512" hashValue="Zakbhv73x3od59ew1UwLXWTf076pSmjW4/2Q6dQG6EMbRR/bhJgCMTiE2gHYT0s3pXcadSHWxVAuyRfGvmzeVQ==" saltValue="p/vovUX70Z7tlFU8dvQ+gw==" spinCount="100000" sheet="1" objects="1" scenarios="1"/>
  <mergeCells count="7">
    <mergeCell ref="I34:J34"/>
    <mergeCell ref="I36:J36"/>
    <mergeCell ref="I38:J38"/>
    <mergeCell ref="D32:I32"/>
    <mergeCell ref="D34:G34"/>
    <mergeCell ref="D36:G36"/>
    <mergeCell ref="D38:G38"/>
  </mergeCells>
  <conditionalFormatting sqref="I38">
    <cfRule type="cellIs" dxfId="5" priority="6" operator="equal">
      <formula>$I$34</formula>
    </cfRule>
    <cfRule type="cellIs" dxfId="4" priority="7" operator="lessThan">
      <formula>$I$34</formula>
    </cfRule>
    <cfRule type="cellIs" dxfId="3" priority="9" operator="greaterThan">
      <formula>$I$34</formula>
    </cfRule>
  </conditionalFormatting>
  <conditionalFormatting sqref="J32">
    <cfRule type="cellIs" dxfId="2" priority="10" operator="greaterThan">
      <formula>#REF!</formula>
    </cfRule>
  </conditionalFormatting>
  <conditionalFormatting sqref="I38:J38">
    <cfRule type="cellIs" dxfId="1" priority="1" operator="greaterThan">
      <formula>$I$34</formula>
    </cfRule>
    <cfRule type="cellIs" dxfId="0" priority="2" operator="lessThanOrEqual">
      <formula>$I$34</formula>
    </cfRule>
  </conditionalFormatting>
  <dataValidations count="1">
    <dataValidation type="custom" operator="equal" allowBlank="1" showInputMessage="1" showErrorMessage="1" error="Non è possibile inserire più di due cifre decimali" sqref="I6:I31">
      <formula1>(LEN(I6)-LEN(INT(I6)))&lt;=3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2023-03-31T07:35:36Z</dcterms:modified>
</cp:coreProperties>
</file>