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autoCompressPictures="0" defaultThemeVersion="124226"/>
  <bookViews>
    <workbookView xWindow="0" yWindow="-315" windowWidth="19440" windowHeight="13620"/>
  </bookViews>
  <sheets>
    <sheet name="Foglio1" sheetId="1" r:id="rId1"/>
    <sheet name="Foglio2" sheetId="2" r:id="rId2"/>
    <sheet name="Foglio3" sheetId="3" r:id="rId3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1" l="1"/>
  <c r="F3" i="1"/>
  <c r="F12" i="1" l="1"/>
  <c r="F8" i="1" l="1"/>
  <c r="F5" i="1"/>
  <c r="F6" i="1"/>
  <c r="F7" i="1"/>
  <c r="F14" i="1"/>
  <c r="F4" i="1" l="1"/>
  <c r="F15" i="1" s="1"/>
  <c r="E21" i="1" l="1"/>
  <c r="E19" i="1" l="1"/>
</calcChain>
</file>

<file path=xl/sharedStrings.xml><?xml version="1.0" encoding="utf-8"?>
<sst xmlns="http://schemas.openxmlformats.org/spreadsheetml/2006/main" count="37" uniqueCount="30">
  <si>
    <t>Celle da compilare</t>
  </si>
  <si>
    <t>Descrizione</t>
  </si>
  <si>
    <t>Canone totale (€)</t>
  </si>
  <si>
    <t>Quantià</t>
  </si>
  <si>
    <t>Prezzo Totale Offerto al netto dell'IVA €</t>
  </si>
  <si>
    <t xml:space="preserve">Prezzo totale offerto al netto dell'IVA </t>
  </si>
  <si>
    <t>Prezzo totale a base d'asta al netto dell'IVA</t>
  </si>
  <si>
    <t>Importo unitario (€)</t>
  </si>
  <si>
    <t>Sistema di Verifica in caso di offerta superiore alla base d'asta</t>
  </si>
  <si>
    <t>Server formato rack conformi alle specifiche tecniche definite al paragrafo 2.1 - Tabella 1 del Capitolato tecnico</t>
  </si>
  <si>
    <t>n. mesi</t>
  </si>
  <si>
    <t>Canone mensile (€)</t>
  </si>
  <si>
    <t>2</t>
  </si>
  <si>
    <t>4</t>
  </si>
  <si>
    <t>8</t>
  </si>
  <si>
    <t>Servizio di manutenzione, come da Capitolato Tecnico</t>
  </si>
  <si>
    <t>36</t>
  </si>
  <si>
    <t>n. massimo giorni/persona</t>
  </si>
  <si>
    <t>Tariffa unitaria (€)</t>
  </si>
  <si>
    <t>5</t>
  </si>
  <si>
    <t xml:space="preserve">Importo plafond (€) </t>
  </si>
  <si>
    <r>
      <t>Plafond (</t>
    </r>
    <r>
      <rPr>
        <b/>
        <sz val="11"/>
        <color theme="1"/>
        <rFont val="Calibri"/>
        <family val="2"/>
      </rPr>
      <t>non soggetto a ribasso)</t>
    </r>
    <r>
      <rPr>
        <sz val="11"/>
        <color theme="1"/>
        <rFont val="Calibri"/>
        <family val="2"/>
      </rPr>
      <t xml:space="preserve"> dedicato alle attività del Servizio di manutenzione correttiva straordinaria di cui al paragrafo 3.2.2 del Capitolato tecnico</t>
    </r>
  </si>
  <si>
    <t>Importo totale (€)</t>
  </si>
  <si>
    <t>Rack standard da 19” di almeno 42 Unit come da capitolato tecnico.</t>
  </si>
  <si>
    <t>Kit Graphical User Interface (GUI):
console completa di tastiera ITALIANA, dispositivo di puntamento e video TFT 17” ripiegabile a scomparsa, contenuti in un cassetto da rack estraibile con
guide telescopiche (dimensione 1U),
completamente compatibili con 
l’apparecchiatura server e con la scheda
grafica. Da fornire anche i cavi di 
alimentazione e di interfaccia verso un singolo Server
 come da capitolato tecnico.</t>
  </si>
  <si>
    <t>KVM Switch per rack:8 porte overIp con possibilità di gestione da remoto attraverso interfaccia di rete LAN  come da capitolato tecnico.</t>
  </si>
  <si>
    <t>PDU Extension Bar come da capitolato tecnico.</t>
  </si>
  <si>
    <t>PDU barre di alimentazione (multiprese) come da capitolato tecnico.</t>
  </si>
  <si>
    <t>Attività supplementari (servizio opzionale a richiesta) conforme alle specifiche tecniche definite al paragrafo 3.2.3 del Capitolato tecnico</t>
  </si>
  <si>
    <t>Quantità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</si>
</sst>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€&quot;\ * #,##0.00_-;\-&quot;€&quot;\ * #,##0.00_-;_-&quot;€&quot;\ * &quot;-&quot;??_-;_-@_-"/>
    <numFmt numFmtId="164" formatCode="&quot;€&quot;\ #,##0.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1" applyFont="1" applyFill="1" applyBorder="1" applyAlignment="1" applyProtection="1">
      <alignment horizontal="right" vertical="center"/>
    </xf>
    <xf numFmtId="0" fontId="5" fillId="0" borderId="0" xfId="1" applyFont="1" applyFill="1" applyBorder="1" applyAlignment="1" applyProtection="1">
      <alignment horizontal="center" vertical="center"/>
    </xf>
    <xf numFmtId="164" fontId="4" fillId="0" borderId="0" xfId="1" applyNumberFormat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164" fontId="8" fillId="0" borderId="0" xfId="4" applyNumberFormat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164" fontId="15" fillId="0" borderId="6" xfId="0" applyNumberFormat="1" applyFont="1" applyBorder="1" applyAlignment="1" applyProtection="1">
      <alignment horizontal="center" vertical="center" wrapText="1"/>
      <protection locked="0"/>
    </xf>
    <xf numFmtId="164" fontId="15" fillId="0" borderId="7" xfId="0" applyNumberFormat="1" applyFont="1" applyBorder="1" applyAlignment="1" applyProtection="1">
      <alignment horizontal="center" vertical="center" wrapText="1"/>
    </xf>
    <xf numFmtId="164" fontId="2" fillId="4" borderId="9" xfId="0" applyNumberFormat="1" applyFont="1" applyFill="1" applyBorder="1" applyAlignment="1" applyProtection="1">
      <alignment horizontal="center" vertical="center" wrapText="1"/>
    </xf>
    <xf numFmtId="164" fontId="15" fillId="0" borderId="11" xfId="0" applyNumberFormat="1" applyFont="1" applyBorder="1" applyAlignment="1" applyProtection="1">
      <alignment horizontal="center" vertical="center" wrapText="1"/>
      <protection locked="0"/>
    </xf>
    <xf numFmtId="164" fontId="15" fillId="0" borderId="16" xfId="0" applyNumberFormat="1" applyFont="1" applyBorder="1" applyAlignment="1" applyProtection="1">
      <alignment horizontal="center" vertical="center" wrapText="1"/>
      <protection locked="0"/>
    </xf>
    <xf numFmtId="164" fontId="15" fillId="0" borderId="17" xfId="0" applyNumberFormat="1" applyFont="1" applyBorder="1" applyAlignment="1" applyProtection="1">
      <alignment horizontal="center" vertical="center" wrapText="1"/>
    </xf>
    <xf numFmtId="164" fontId="15" fillId="0" borderId="11" xfId="0" applyNumberFormat="1" applyFont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164" fontId="15" fillId="0" borderId="18" xfId="0" applyNumberFormat="1" applyFont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1" fillId="0" borderId="3" xfId="0" applyFont="1" applyBorder="1" applyAlignment="1" applyProtection="1">
      <alignment horizontal="center" vertical="center"/>
    </xf>
    <xf numFmtId="0" fontId="10" fillId="0" borderId="0" xfId="0" applyFont="1" applyProtection="1"/>
    <xf numFmtId="0" fontId="14" fillId="2" borderId="19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49" fontId="13" fillId="4" borderId="11" xfId="0" applyNumberFormat="1" applyFont="1" applyFill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49" fontId="13" fillId="4" borderId="8" xfId="0" applyNumberFormat="1" applyFont="1" applyFill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49" fontId="13" fillId="4" borderId="10" xfId="0" applyNumberFormat="1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3" borderId="11" xfId="0" applyFont="1" applyFill="1" applyBorder="1" applyAlignment="1" applyProtection="1">
      <alignment horizontal="center" vertical="center" wrapText="1"/>
    </xf>
    <xf numFmtId="0" fontId="14" fillId="3" borderId="15" xfId="0" applyFont="1" applyFill="1" applyBorder="1" applyAlignment="1" applyProtection="1">
      <alignment horizontal="center" vertical="center" wrapText="1"/>
    </xf>
    <xf numFmtId="0" fontId="15" fillId="4" borderId="11" xfId="0" applyFont="1" applyFill="1" applyBorder="1" applyAlignment="1" applyProtection="1">
      <alignment horizontal="center" vertical="center" wrapText="1"/>
    </xf>
    <xf numFmtId="4" fontId="15" fillId="4" borderId="11" xfId="0" applyNumberFormat="1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vertical="center"/>
    </xf>
    <xf numFmtId="0" fontId="11" fillId="0" borderId="9" xfId="0" applyFont="1" applyBorder="1" applyAlignment="1" applyProtection="1">
      <alignment vertical="center"/>
    </xf>
    <xf numFmtId="0" fontId="1" fillId="0" borderId="0" xfId="0" applyFont="1" applyProtection="1"/>
    <xf numFmtId="164" fontId="3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Protection="1"/>
    <xf numFmtId="0" fontId="0" fillId="0" borderId="0" xfId="0" applyBorder="1" applyProtection="1"/>
    <xf numFmtId="0" fontId="14" fillId="4" borderId="11" xfId="0" applyFont="1" applyFill="1" applyBorder="1" applyAlignment="1" applyProtection="1">
      <alignment horizontal="center" vertical="center" wrapText="1"/>
      <protection locked="0"/>
    </xf>
    <xf numFmtId="164" fontId="7" fillId="0" borderId="2" xfId="1" applyNumberFormat="1" applyFont="1" applyFill="1" applyBorder="1" applyAlignment="1" applyProtection="1">
      <alignment horizontal="center" vertical="center"/>
    </xf>
    <xf numFmtId="164" fontId="7" fillId="0" borderId="4" xfId="1" applyNumberFormat="1" applyFont="1" applyFill="1" applyBorder="1" applyAlignment="1" applyProtection="1">
      <alignment horizontal="center" vertical="center"/>
    </xf>
    <xf numFmtId="164" fontId="8" fillId="3" borderId="2" xfId="4" applyNumberFormat="1" applyFont="1" applyFill="1" applyBorder="1" applyAlignment="1" applyProtection="1">
      <alignment horizontal="center" vertical="center" wrapText="1"/>
    </xf>
    <xf numFmtId="164" fontId="8" fillId="3" borderId="4" xfId="4" applyNumberFormat="1" applyFont="1" applyFill="1" applyBorder="1" applyAlignment="1" applyProtection="1">
      <alignment horizontal="center" vertical="center" wrapText="1"/>
    </xf>
    <xf numFmtId="164" fontId="12" fillId="0" borderId="2" xfId="0" applyNumberFormat="1" applyFont="1" applyFill="1" applyBorder="1" applyAlignment="1" applyProtection="1">
      <alignment horizontal="center" vertical="center"/>
    </xf>
    <xf numFmtId="164" fontId="12" fillId="0" borderId="4" xfId="0" applyNumberFormat="1" applyFont="1" applyFill="1" applyBorder="1" applyAlignment="1" applyProtection="1">
      <alignment horizontal="center" vertical="center"/>
    </xf>
  </cellXfs>
  <cellStyles count="5">
    <cellStyle name="Normale" xfId="0" builtinId="0"/>
    <cellStyle name="Normale 2" xfId="2"/>
    <cellStyle name="Normale 3" xfId="1"/>
    <cellStyle name="Percentuale 2" xfId="3"/>
    <cellStyle name="Valuta" xfId="4" builtinId="4"/>
  </cellStyles>
  <dxfs count="6"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>
          <fgColor rgb="FF92D050"/>
          <bgColor rgb="FF92D050"/>
        </patternFill>
      </fill>
    </dxf>
    <dxf>
      <font>
        <color theme="1"/>
      </font>
      <fill>
        <patternFill>
          <fgColor rgb="FFFF0000"/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21"/>
  <sheetViews>
    <sheetView tabSelected="1" zoomScale="90" zoomScaleNormal="90" workbookViewId="0">
      <selection activeCell="F15" sqref="F15"/>
    </sheetView>
  </sheetViews>
  <sheetFormatPr defaultColWidth="8.85546875" defaultRowHeight="15" x14ac:dyDescent="0.25"/>
  <cols>
    <col min="1" max="1" width="2.28515625" style="18" customWidth="1"/>
    <col min="2" max="2" width="1.7109375" style="18" customWidth="1"/>
    <col min="3" max="3" width="41.7109375" style="18" customWidth="1"/>
    <col min="4" max="4" width="10.42578125" style="18" customWidth="1"/>
    <col min="5" max="5" width="23.42578125" style="18" customWidth="1"/>
    <col min="6" max="6" width="24.7109375" style="18" customWidth="1"/>
    <col min="7" max="16384" width="8.85546875" style="18"/>
  </cols>
  <sheetData>
    <row r="1" spans="3:9" ht="15.75" thickBot="1" x14ac:dyDescent="0.3">
      <c r="E1" s="19" t="s">
        <v>0</v>
      </c>
      <c r="G1" s="20"/>
    </row>
    <row r="2" spans="3:9" ht="60.75" customHeight="1" x14ac:dyDescent="0.25">
      <c r="C2" s="21" t="s">
        <v>1</v>
      </c>
      <c r="D2" s="22" t="s">
        <v>29</v>
      </c>
      <c r="E2" s="23" t="s">
        <v>7</v>
      </c>
      <c r="F2" s="17" t="s">
        <v>2</v>
      </c>
    </row>
    <row r="3" spans="3:9" ht="60.75" customHeight="1" x14ac:dyDescent="0.25">
      <c r="C3" s="24" t="s">
        <v>9</v>
      </c>
      <c r="D3" s="25">
        <v>12</v>
      </c>
      <c r="E3" s="43"/>
      <c r="F3" s="14">
        <f>D3*E3</f>
        <v>0</v>
      </c>
    </row>
    <row r="4" spans="3:9" ht="61.5" customHeight="1" x14ac:dyDescent="0.25">
      <c r="C4" s="24" t="s">
        <v>23</v>
      </c>
      <c r="D4" s="25" t="s">
        <v>12</v>
      </c>
      <c r="E4" s="11"/>
      <c r="F4" s="14">
        <f>D4*E4</f>
        <v>0</v>
      </c>
    </row>
    <row r="5" spans="3:9" ht="180" x14ac:dyDescent="0.25">
      <c r="C5" s="24" t="s">
        <v>24</v>
      </c>
      <c r="D5" s="25" t="s">
        <v>12</v>
      </c>
      <c r="E5" s="11"/>
      <c r="F5" s="16">
        <f t="shared" ref="F5:F14" si="0">D5*E5</f>
        <v>0</v>
      </c>
    </row>
    <row r="6" spans="3:9" ht="61.5" customHeight="1" thickBot="1" x14ac:dyDescent="0.3">
      <c r="C6" s="26" t="s">
        <v>25</v>
      </c>
      <c r="D6" s="27" t="s">
        <v>12</v>
      </c>
      <c r="E6" s="8"/>
      <c r="F6" s="9">
        <f t="shared" si="0"/>
        <v>0</v>
      </c>
    </row>
    <row r="7" spans="3:9" ht="61.5" customHeight="1" thickBot="1" x14ac:dyDescent="0.3">
      <c r="C7" s="28" t="s">
        <v>27</v>
      </c>
      <c r="D7" s="27" t="s">
        <v>13</v>
      </c>
      <c r="E7" s="11"/>
      <c r="F7" s="9">
        <f t="shared" si="0"/>
        <v>0</v>
      </c>
    </row>
    <row r="8" spans="3:9" ht="61.5" customHeight="1" thickBot="1" x14ac:dyDescent="0.3">
      <c r="C8" s="28" t="s">
        <v>26</v>
      </c>
      <c r="D8" s="29" t="s">
        <v>14</v>
      </c>
      <c r="E8" s="12"/>
      <c r="F8" s="13">
        <f>D8*E8</f>
        <v>0</v>
      </c>
    </row>
    <row r="9" spans="3:9" ht="61.5" customHeight="1" thickBot="1" x14ac:dyDescent="0.3">
      <c r="C9" s="30" t="s">
        <v>1</v>
      </c>
      <c r="D9" s="30" t="s">
        <v>17</v>
      </c>
      <c r="E9" s="31" t="s">
        <v>18</v>
      </c>
      <c r="F9" s="7" t="s">
        <v>22</v>
      </c>
    </row>
    <row r="10" spans="3:9" ht="61.5" customHeight="1" x14ac:dyDescent="0.25">
      <c r="C10" s="24" t="s">
        <v>28</v>
      </c>
      <c r="D10" s="25" t="s">
        <v>19</v>
      </c>
      <c r="E10" s="43"/>
      <c r="F10" s="9">
        <f t="shared" si="0"/>
        <v>0</v>
      </c>
    </row>
    <row r="11" spans="3:9" ht="61.5" customHeight="1" thickBot="1" x14ac:dyDescent="0.3">
      <c r="C11" s="30" t="s">
        <v>1</v>
      </c>
      <c r="D11" s="30" t="s">
        <v>3</v>
      </c>
      <c r="E11" s="32" t="s">
        <v>20</v>
      </c>
      <c r="F11" s="15" t="s">
        <v>20</v>
      </c>
    </row>
    <row r="12" spans="3:9" ht="61.5" customHeight="1" x14ac:dyDescent="0.25">
      <c r="C12" s="24" t="s">
        <v>21</v>
      </c>
      <c r="D12" s="33">
        <v>1</v>
      </c>
      <c r="E12" s="34">
        <v>10000</v>
      </c>
      <c r="F12" s="13">
        <f>D12*E12</f>
        <v>10000</v>
      </c>
    </row>
    <row r="13" spans="3:9" ht="61.5" customHeight="1" thickBot="1" x14ac:dyDescent="0.3">
      <c r="C13" s="35" t="s">
        <v>1</v>
      </c>
      <c r="D13" s="36" t="s">
        <v>10</v>
      </c>
      <c r="E13" s="32" t="s">
        <v>11</v>
      </c>
      <c r="F13" s="15" t="s">
        <v>2</v>
      </c>
    </row>
    <row r="14" spans="3:9" ht="61.5" customHeight="1" thickBot="1" x14ac:dyDescent="0.3">
      <c r="C14" s="28" t="s">
        <v>15</v>
      </c>
      <c r="D14" s="27" t="s">
        <v>16</v>
      </c>
      <c r="E14" s="11"/>
      <c r="F14" s="9">
        <f t="shared" si="0"/>
        <v>0</v>
      </c>
    </row>
    <row r="15" spans="3:9" ht="74.25" customHeight="1" thickBot="1" x14ac:dyDescent="0.3">
      <c r="C15" s="37" t="s">
        <v>4</v>
      </c>
      <c r="D15" s="37"/>
      <c r="E15" s="38"/>
      <c r="F15" s="10">
        <f>IF((SUM(F3:F14))&lt;=E17,(SUM(F3:F14)),"ERRORE l'importo offerto supera la base d'asta")</f>
        <v>10000</v>
      </c>
    </row>
    <row r="16" spans="3:9" ht="12.75" customHeight="1" thickBot="1" x14ac:dyDescent="0.3">
      <c r="E16" s="39"/>
      <c r="F16" s="40"/>
      <c r="G16" s="41"/>
      <c r="H16" s="41"/>
      <c r="I16" s="41"/>
    </row>
    <row r="17" spans="3:9" s="41" customFormat="1" ht="41.25" customHeight="1" thickBot="1" x14ac:dyDescent="0.3">
      <c r="C17" s="6" t="s">
        <v>6</v>
      </c>
      <c r="E17" s="44">
        <v>170000</v>
      </c>
      <c r="F17" s="45"/>
    </row>
    <row r="18" spans="3:9" s="41" customFormat="1" ht="15" customHeight="1" thickBot="1" x14ac:dyDescent="0.3">
      <c r="C18" s="1"/>
      <c r="E18" s="3"/>
    </row>
    <row r="19" spans="3:9" s="41" customFormat="1" ht="66" customHeight="1" thickBot="1" x14ac:dyDescent="0.3">
      <c r="C19" s="6" t="s">
        <v>8</v>
      </c>
      <c r="E19" s="46" t="str">
        <f>IF(F15&gt;E17,"ATTENZIONE: L'offerta complessiva è superiore alla Base d'asta","OK")</f>
        <v>OK</v>
      </c>
      <c r="F19" s="47"/>
      <c r="G19" s="18"/>
      <c r="H19" s="18"/>
      <c r="I19" s="18"/>
    </row>
    <row r="20" spans="3:9" s="41" customFormat="1" ht="15" customHeight="1" thickBot="1" x14ac:dyDescent="0.3">
      <c r="C20" s="2"/>
      <c r="E20" s="5"/>
      <c r="G20" s="42"/>
      <c r="H20" s="42"/>
      <c r="I20" s="42"/>
    </row>
    <row r="21" spans="3:9" ht="31.5" customHeight="1" thickBot="1" x14ac:dyDescent="0.3">
      <c r="C21" s="4" t="s">
        <v>5</v>
      </c>
      <c r="E21" s="48">
        <f>IF((F15&lt;=E17),F15,"ERRORE")</f>
        <v>10000</v>
      </c>
      <c r="F21" s="49"/>
    </row>
  </sheetData>
  <sheetProtection algorithmName="SHA-512" hashValue="hoqayWnN2yBWFXGBTC83P51ev7p85z6qCh63KYZCOgLSGpqa07i+M8eGJKkGlu1bz5QZzmovrmAiSM8WVteTog==" saltValue="qPQPOffQpc7jtuY1EFs/2Q==" spinCount="100000" sheet="1" objects="1" scenarios="1"/>
  <mergeCells count="3">
    <mergeCell ref="E17:F17"/>
    <mergeCell ref="E19:F19"/>
    <mergeCell ref="E21:F21"/>
  </mergeCells>
  <conditionalFormatting sqref="E21">
    <cfRule type="cellIs" dxfId="5" priority="6" operator="equal">
      <formula>$E$17</formula>
    </cfRule>
    <cfRule type="cellIs" dxfId="4" priority="7" operator="lessThan">
      <formula>$E$17</formula>
    </cfRule>
    <cfRule type="cellIs" dxfId="3" priority="9" operator="greaterThan">
      <formula>$E$17</formula>
    </cfRule>
  </conditionalFormatting>
  <conditionalFormatting sqref="F15">
    <cfRule type="cellIs" dxfId="2" priority="10" operator="greaterThan">
      <formula>#REF!</formula>
    </cfRule>
  </conditionalFormatting>
  <conditionalFormatting sqref="E21:F21">
    <cfRule type="cellIs" dxfId="1" priority="1" operator="greaterThan">
      <formula>$E$17</formula>
    </cfRule>
    <cfRule type="cellIs" dxfId="0" priority="2" operator="lessThanOrEqual">
      <formula>$E$17</formula>
    </cfRule>
  </conditionalFormatting>
  <dataValidations count="1">
    <dataValidation type="custom" operator="equal" allowBlank="1" showInputMessage="1" showErrorMessage="1" error="Non è possibile inserire più di due cifre decimali" sqref="E14 E4:E8">
      <formula1>(LEN(E4)-LEN(INT(E4)))&lt;=3</formula1>
    </dataValidation>
  </dataValidation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2020-02-24T14:12:51Z</dcterms:modified>
</cp:coreProperties>
</file>