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C22F4DDC-0411-42E0-9262-3B6BA0AEBF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12" i="1"/>
  <c r="F11" i="1"/>
  <c r="F10" i="1"/>
  <c r="F9" i="1"/>
  <c r="F8" i="1"/>
  <c r="F7" i="1"/>
  <c r="F13" i="1" l="1"/>
  <c r="E19" i="1" s="1"/>
  <c r="E17" i="1" l="1"/>
</calcChain>
</file>

<file path=xl/sharedStrings.xml><?xml version="1.0" encoding="utf-8"?>
<sst xmlns="http://schemas.openxmlformats.org/spreadsheetml/2006/main" count="24" uniqueCount="22">
  <si>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</si>
  <si>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</si>
  <si>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</si>
  <si>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</si>
  <si>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</si>
  <si>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</si>
  <si>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</si>
  <si>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</si>
  <si>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</si>
  <si>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Canone Suite Next sede centrale</t>
  </si>
  <si>
    <t>Canone Suite Next per 6 strutture regionali  da 3 utenti</t>
  </si>
  <si>
    <t>12</t>
  </si>
  <si>
    <t>18</t>
  </si>
  <si>
    <t>Helpdesk Top Client</t>
  </si>
  <si>
    <t>1</t>
  </si>
  <si>
    <t>Analisi (gg/u)</t>
  </si>
  <si>
    <t>5</t>
  </si>
  <si>
    <t>Startup e Formazione (gg/u)</t>
  </si>
  <si>
    <t xml:space="preserve">Integrazione "standard" con Protocollo </t>
  </si>
  <si>
    <t>Supporto specialistico (gg/u) opzionale a consumo</t>
  </si>
  <si>
    <t>10</t>
  </si>
  <si>
    <t>Rda 52116 ACQUISIZIONE SISTEMA GESTIONALE LEGALE E SERVIZI CONNESSI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</si>
</sst>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6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16" fillId="0" borderId="12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4" fontId="2" fillId="4" borderId="16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I19"/>
  <sheetViews>
    <sheetView tabSelected="1" topLeftCell="A13" zoomScale="90" zoomScaleNormal="90" workbookViewId="0">
      <selection activeCell="D6" sqref="D6:E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19" t="s">
        <v>21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18" t="s">
        <v>1</v>
      </c>
      <c r="D5" s="16" t="s">
        <v>7</v>
      </c>
      <c r="E5" s="12" t="s">
        <v>5</v>
      </c>
      <c r="F5" s="13" t="s">
        <v>8</v>
      </c>
    </row>
    <row r="6" spans="3:9" ht="61.5" customHeight="1" thickBot="1" x14ac:dyDescent="0.4">
      <c r="C6" s="20" t="s">
        <v>9</v>
      </c>
      <c r="D6" s="17" t="s">
        <v>11</v>
      </c>
      <c r="E6" s="14"/>
      <c r="F6" s="15">
        <f>D6*E6</f>
        <v>0</v>
      </c>
    </row>
    <row r="7" spans="3:9" ht="61.5" customHeight="1" thickBot="1" x14ac:dyDescent="0.4">
      <c r="C7" s="20" t="s">
        <v>10</v>
      </c>
      <c r="D7" s="17" t="s">
        <v>12</v>
      </c>
      <c r="E7" s="14"/>
      <c r="F7" s="15">
        <f t="shared" ref="F7:F12" si="0">D7*E7</f>
        <v>0</v>
      </c>
    </row>
    <row r="8" spans="3:9" ht="61.5" customHeight="1" thickBot="1" x14ac:dyDescent="0.4">
      <c r="C8" s="20" t="s">
        <v>13</v>
      </c>
      <c r="D8" s="17" t="s">
        <v>14</v>
      </c>
      <c r="E8" s="14"/>
      <c r="F8" s="15">
        <f t="shared" si="0"/>
        <v>0</v>
      </c>
    </row>
    <row r="9" spans="3:9" ht="61.5" customHeight="1" thickBot="1" x14ac:dyDescent="0.4">
      <c r="C9" s="20" t="s">
        <v>15</v>
      </c>
      <c r="D9" s="17" t="s">
        <v>16</v>
      </c>
      <c r="E9" s="14"/>
      <c r="F9" s="15">
        <f t="shared" si="0"/>
        <v>0</v>
      </c>
    </row>
    <row r="10" spans="3:9" ht="61.5" customHeight="1" thickBot="1" x14ac:dyDescent="0.4">
      <c r="C10" s="20" t="s">
        <v>17</v>
      </c>
      <c r="D10" s="17" t="s">
        <v>20</v>
      </c>
      <c r="E10" s="14"/>
      <c r="F10" s="15">
        <f t="shared" si="0"/>
        <v>0</v>
      </c>
    </row>
    <row r="11" spans="3:9" ht="61.5" customHeight="1" thickBot="1" x14ac:dyDescent="0.4">
      <c r="C11" s="20" t="s">
        <v>18</v>
      </c>
      <c r="D11" s="17" t="s">
        <v>14</v>
      </c>
      <c r="E11" s="14"/>
      <c r="F11" s="15">
        <f t="shared" si="0"/>
        <v>0</v>
      </c>
    </row>
    <row r="12" spans="3:9" ht="61.5" customHeight="1" x14ac:dyDescent="0.35">
      <c r="C12" s="21" t="s">
        <v>19</v>
      </c>
      <c r="D12" s="22" t="s">
        <v>20</v>
      </c>
      <c r="E12" s="23"/>
      <c r="F12" s="24">
        <f t="shared" si="0"/>
        <v>0</v>
      </c>
    </row>
    <row r="13" spans="3:9" ht="74.25" customHeight="1" x14ac:dyDescent="0.35">
      <c r="C13" s="25" t="s">
        <v>2</v>
      </c>
      <c r="D13" s="26"/>
      <c r="E13" s="27"/>
      <c r="F13" s="28">
        <f>IF((SUM(F6:F12))&lt;=E15,(SUM(F6:F12)),"ERRORE l'importo offerto supera la base d'asta")</f>
        <v>0</v>
      </c>
    </row>
    <row r="14" spans="3:9" ht="12.75" customHeight="1" thickBot="1" x14ac:dyDescent="0.4">
      <c r="E14" s="1"/>
      <c r="F14" s="4"/>
      <c r="G14" s="2"/>
      <c r="H14" s="2"/>
      <c r="I14" s="2"/>
    </row>
    <row r="15" spans="3:9" s="2" customFormat="1" ht="41.25" customHeight="1" thickBot="1" x14ac:dyDescent="0.4">
      <c r="C15" s="11" t="s">
        <v>4</v>
      </c>
      <c r="E15" s="29">
        <v>77090</v>
      </c>
      <c r="F15" s="30"/>
    </row>
    <row r="16" spans="3:9" s="2" customFormat="1" ht="15" customHeight="1" thickBot="1" x14ac:dyDescent="0.4">
      <c r="C16" s="3"/>
      <c r="E16" s="6"/>
    </row>
    <row r="17" spans="3:9" s="2" customFormat="1" ht="66" customHeight="1" thickBot="1" x14ac:dyDescent="0.4">
      <c r="C17" s="11" t="s">
        <v>6</v>
      </c>
      <c r="E17" s="31" t="str">
        <f>IF(F13&gt;E15,"ATTENZIONE: L'offerta complessiva è superiore alla Base d'asta","OK")</f>
        <v>OK</v>
      </c>
      <c r="F17" s="32"/>
      <c r="G17"/>
      <c r="H17"/>
      <c r="I17"/>
    </row>
    <row r="18" spans="3:9" s="2" customFormat="1" ht="15" customHeight="1" thickBot="1" x14ac:dyDescent="0.4">
      <c r="C18" s="5"/>
      <c r="E18" s="10"/>
      <c r="G18"/>
      <c r="H18"/>
      <c r="I18"/>
    </row>
    <row r="19" spans="3:9" ht="31.5" customHeight="1" thickBot="1" x14ac:dyDescent="0.4">
      <c r="C19" s="7" t="s">
        <v>3</v>
      </c>
      <c r="E19" s="33">
        <f>IF((F13&lt;=E15),F13,"ERRORE")</f>
        <v>0</v>
      </c>
      <c r="F19" s="34"/>
    </row>
  </sheetData>
  <sheetProtection algorithmName="SHA-512" hashValue="szHfEFRehEfsXg1uB9h6x4VQed8owwzFGFrZRewRS2mh//cMRicUaMW1OjgfmXN2Hmsw++YWmt26Grvqyj4XGA==" saltValue="vUJdzcNAhqU1a6TF1hCfJA==" spinCount="100000" sheet="1" objects="1" scenarios="1"/>
  <mergeCells count="3">
    <mergeCell ref="E15:F15"/>
    <mergeCell ref="E17:F17"/>
    <mergeCell ref="E19:F19"/>
  </mergeCells>
  <conditionalFormatting sqref="E19">
    <cfRule type="cellIs" dxfId="5" priority="6" operator="equal">
      <formula>$E$15</formula>
    </cfRule>
    <cfRule type="cellIs" dxfId="4" priority="7" operator="lessThan">
      <formula>$E$15</formula>
    </cfRule>
    <cfRule type="cellIs" dxfId="3" priority="9" operator="greaterThan">
      <formula>$E$15</formula>
    </cfRule>
  </conditionalFormatting>
  <conditionalFormatting sqref="E19:F19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13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quattro cifre decimali" sqref="E6:E12" xr:uid="{00000000-0002-0000-0000-000000000000}">
      <formula1>(LEN(E6)-LEN(INT(E6)))&lt;=5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ignoredErrors>
    <ignoredError sqref="D6:D1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2025-01-23T07:59:45Z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2024-06-06T08:23:15Z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a99c6442-77ab-4295-83ec-a8a5073f0db3</vt:lpwstr>
  </property>
  <property fmtid="{D5CDD505-2E9C-101B-9397-08002B2CF9AE}" pid="10" name="MSIP_Label_3786ba02-99ae-4f4f-9558-30470b81ac0e_ContentBits">
    <vt:lpwstr>1</vt:lpwstr>
  </property>
</Properties>
</file>