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7" windowWidth="19440" windowHeight="11760"/>
  </bookViews>
  <sheets>
    <sheet name="Dettaglio Tecnico Economico" sheetId="1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3" l="1"/>
  <c r="F10" i="13"/>
  <c r="F7" i="13" l="1"/>
  <c r="F6" i="13" l="1"/>
  <c r="F4" i="13"/>
  <c r="F5" i="13" l="1"/>
  <c r="F8" i="13" l="1"/>
  <c r="E15" i="13" s="1"/>
</calcChain>
</file>

<file path=xl/sharedStrings.xml><?xml version="1.0" encoding="utf-8"?>
<sst xmlns="http://schemas.openxmlformats.org/spreadsheetml/2006/main" count="22" uniqueCount="20">
  <si>
    <t>Celle da compilare</t>
  </si>
  <si>
    <t>Descrizione</t>
  </si>
  <si>
    <t>Prezzo totale a base d'asta al netto dell'IVA</t>
  </si>
  <si>
    <t>Quantità
(A)</t>
  </si>
  <si>
    <t>Prezzo Totale Offerto al netto dell'IVA €</t>
  </si>
  <si>
    <t>a canone</t>
  </si>
  <si>
    <t>a consumo</t>
  </si>
  <si>
    <t>100</t>
  </si>
  <si>
    <r>
      <rPr>
        <b/>
        <sz val="10"/>
        <rFont val="Arial"/>
        <family val="2"/>
      </rPr>
      <t>Analisi microbiologica e chimica dell'acqua</t>
    </r>
    <r>
      <rPr>
        <sz val="10"/>
        <rFont val="Arial"/>
        <family val="2"/>
      </rPr>
      <t xml:space="preserve"> 
su ogni erogatore installato ed effettauta da laboratorio certificato (par. 2 e par. 2.4 Capitolato Tecnico)</t>
    </r>
  </si>
  <si>
    <r>
      <rPr>
        <b/>
        <sz val="10"/>
        <rFont val="Arial"/>
        <family val="2"/>
      </rPr>
      <t xml:space="preserve">Analisi acqua per la Legionella </t>
    </r>
    <r>
      <rPr>
        <sz val="10"/>
        <rFont val="Arial"/>
        <family val="2"/>
      </rPr>
      <t xml:space="preserve">
su ogni erogatore installato ed effettuata da laboratorio certificato (par. 2 e par. 2.4 Capitolato Tecnico)</t>
    </r>
  </si>
  <si>
    <r>
      <rPr>
        <b/>
        <sz val="10"/>
        <rFont val="Arial"/>
        <family val="2"/>
      </rPr>
      <t xml:space="preserve">Ricariche gas bombole da 4kg </t>
    </r>
    <r>
      <rPr>
        <sz val="10"/>
        <rFont val="Arial"/>
        <family val="2"/>
      </rPr>
      <t xml:space="preserve">
(par.2.3 Capitolato tecnico)</t>
    </r>
  </si>
  <si>
    <r>
      <rPr>
        <b/>
        <sz val="10"/>
        <rFont val="Arial"/>
        <family val="2"/>
      </rPr>
      <t>Noleggio erogatori a rete idrica</t>
    </r>
    <r>
      <rPr>
        <sz val="10"/>
        <rFont val="Arial"/>
        <family val="2"/>
      </rPr>
      <t xml:space="preserve"> 
comprensivi della 1^ bombola gas da 4kg con erogazione di almeno n. 4 tipologie di acqua: naturale ambiente, naturale fredda, frizzante fredda, naturale calda (par. 2 e 2.1 Capitolato tecnico)</t>
    </r>
  </si>
  <si>
    <t>Prezzo totale offerto al netto dell'IVA</t>
  </si>
  <si>
    <r>
      <rPr>
        <b/>
        <i/>
        <sz val="11"/>
        <color rgb="FFFF0000"/>
        <rFont val="Arial"/>
        <family val="2"/>
      </rPr>
      <t>*</t>
    </r>
    <r>
      <rPr>
        <i/>
        <sz val="11"/>
        <color theme="1"/>
        <rFont val="Arial"/>
        <family val="2"/>
      </rPr>
      <t>Nella cella F5 il risultato di AxB viene moltiplicato per n. 4 anni</t>
    </r>
  </si>
  <si>
    <r>
      <t xml:space="preserve">Importo unitario </t>
    </r>
    <r>
      <rPr>
        <b/>
        <sz val="11"/>
        <rFont val="Arial"/>
        <family val="2"/>
      </rPr>
      <t xml:space="preserve">(€) </t>
    </r>
    <r>
      <rPr>
        <b/>
        <sz val="11"/>
        <color theme="1"/>
        <rFont val="Arial"/>
        <family val="2"/>
      </rPr>
      <t xml:space="preserve">
(B)</t>
    </r>
  </si>
  <si>
    <t>Tipologia Servizio</t>
  </si>
  <si>
    <r>
      <rPr>
        <b/>
        <sz val="10"/>
        <color theme="1"/>
        <rFont val="Arial"/>
        <family val="2"/>
      </rPr>
      <t xml:space="preserve">Di cui costi della manodopera
</t>
    </r>
    <r>
      <rPr>
        <sz val="10"/>
        <color theme="1"/>
        <rFont val="Arial"/>
        <family val="2"/>
      </rPr>
      <t xml:space="preserve">(stimati dalla stazione appaltante pari a </t>
    </r>
    <r>
      <rPr>
        <b/>
        <sz val="10"/>
        <color theme="1"/>
        <rFont val="Arial"/>
        <family val="2"/>
      </rPr>
      <t>Euro 1.860,00</t>
    </r>
    <r>
      <rPr>
        <sz val="10"/>
        <color theme="1"/>
        <rFont val="Arial"/>
        <family val="2"/>
      </rPr>
      <t>)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facendo riferimento alle tabelle ministeriali del CCNL settore metalmeccanico industria prendendo in considerazione una figura professionale di livello D2.</t>
    </r>
  </si>
  <si>
    <r>
      <rPr>
        <b/>
        <sz val="10"/>
        <color theme="1"/>
        <rFont val="Arial"/>
        <family val="2"/>
      </rPr>
      <t xml:space="preserve">Oneri aziendali (non soggetti a ribasso) </t>
    </r>
    <r>
      <rPr>
        <sz val="10"/>
        <color theme="1"/>
        <rFont val="Arial"/>
        <family val="2"/>
      </rPr>
      <t>concernenti l'adempimento delle disposizioni in materia di salute e sicurezza sui luoghi di lavoro (</t>
    </r>
    <r>
      <rPr>
        <b/>
        <sz val="10"/>
        <color theme="1"/>
        <rFont val="Arial"/>
        <family val="2"/>
      </rPr>
      <t>Devono essere &gt;0</t>
    </r>
    <r>
      <rPr>
        <sz val="10"/>
        <color theme="1"/>
        <rFont val="Arial"/>
        <family val="2"/>
      </rPr>
      <t xml:space="preserve">)  secondo quanto indicato al paragrafo  9 Offerta Economica del documento Richiesta di offerta. </t>
    </r>
    <r>
      <rPr>
        <b/>
        <sz val="10"/>
        <color theme="1"/>
        <rFont val="Arial"/>
        <family val="2"/>
      </rPr>
      <t>Tale valore non incide sul prezzo totale offerto</t>
    </r>
    <r>
      <rPr>
        <sz val="10"/>
        <color theme="1"/>
        <rFont val="Arial"/>
        <family val="2"/>
      </rPr>
      <t>.</t>
    </r>
  </si>
  <si>
    <t>RdO Mepa n. 4054688</t>
  </si>
  <si>
    <r>
      <t xml:space="preserve">Importo totale (€)
</t>
    </r>
    <r>
      <rPr>
        <b/>
        <sz val="11"/>
        <rFont val="Arial"/>
        <family val="2"/>
      </rPr>
      <t>(AxB)</t>
    </r>
    <r>
      <rPr>
        <b/>
        <i/>
        <sz val="11"/>
        <color rgb="FFFF0000"/>
        <rFont val="Arial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</si>
</sst>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Border="1"/>
    <xf numFmtId="0" fontId="2" fillId="0" borderId="0" xfId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9" fontId="2" fillId="4" borderId="10" xfId="0" applyNumberFormat="1" applyFont="1" applyFill="1" applyBorder="1" applyAlignment="1">
      <alignment horizontal="left"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49" fontId="2" fillId="4" borderId="0" xfId="0" applyNumberFormat="1" applyFont="1" applyFill="1" applyBorder="1" applyAlignment="1">
      <alignment horizontal="left" vertical="center" wrapText="1"/>
    </xf>
    <xf numFmtId="0" fontId="2" fillId="4" borderId="14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</xf>
    <xf numFmtId="0" fontId="9" fillId="0" borderId="0" xfId="0" applyFont="1"/>
    <xf numFmtId="0" fontId="11" fillId="0" borderId="0" xfId="0" applyFont="1"/>
    <xf numFmtId="0" fontId="4" fillId="0" borderId="0" xfId="0" applyFont="1"/>
    <xf numFmtId="164" fontId="10" fillId="0" borderId="0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3" fillId="0" borderId="0" xfId="0" applyFont="1" applyFill="1" applyBorder="1"/>
    <xf numFmtId="164" fontId="2" fillId="4" borderId="15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4" fillId="4" borderId="3" xfId="0" applyNumberFormat="1" applyFont="1" applyFill="1" applyBorder="1" applyAlignment="1" applyProtection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0" fontId="9" fillId="0" borderId="0" xfId="0" applyFont="1" applyProtection="1"/>
    <xf numFmtId="164" fontId="2" fillId="6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2" xfId="0" applyNumberFormat="1" applyFont="1" applyFill="1" applyBorder="1" applyAlignment="1" applyProtection="1">
      <alignment horizontal="center" vertical="center"/>
      <protection locked="0"/>
    </xf>
    <xf numFmtId="164" fontId="1" fillId="6" borderId="14" xfId="0" applyNumberFormat="1" applyFont="1" applyFill="1" applyBorder="1" applyAlignment="1" applyProtection="1">
      <alignment horizontal="center" vertical="center"/>
      <protection locked="0"/>
    </xf>
    <xf numFmtId="0" fontId="17" fillId="3" borderId="2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164" fontId="12" fillId="0" borderId="4" xfId="1" applyNumberFormat="1" applyFont="1" applyFill="1" applyBorder="1" applyAlignment="1" applyProtection="1">
      <alignment horizontal="center" vertical="center"/>
    </xf>
    <xf numFmtId="164" fontId="12" fillId="0" borderId="5" xfId="1" applyNumberFormat="1" applyFont="1" applyFill="1" applyBorder="1" applyAlignment="1" applyProtection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5" borderId="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left" vertical="center" wrapText="1"/>
    </xf>
    <xf numFmtId="49" fontId="1" fillId="0" borderId="19" xfId="0" applyNumberFormat="1" applyFont="1" applyFill="1" applyBorder="1" applyAlignment="1">
      <alignment horizontal="left" vertical="center" wrapText="1"/>
    </xf>
    <xf numFmtId="49" fontId="1" fillId="0" borderId="20" xfId="0" applyNumberFormat="1" applyFont="1" applyFill="1" applyBorder="1" applyAlignment="1">
      <alignment horizontal="left" vertical="center" wrapText="1"/>
    </xf>
    <xf numFmtId="49" fontId="1" fillId="0" borderId="21" xfId="0" applyNumberFormat="1" applyFont="1" applyFill="1" applyBorder="1" applyAlignment="1">
      <alignment horizontal="left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="86" zoomScaleNormal="86" workbookViewId="0">
      <selection activeCell="E7" sqref="E7"/>
    </sheetView>
  </sheetViews>
  <sheetFormatPr defaultColWidth="8.84375" defaultRowHeight="14.6" x14ac:dyDescent="0.4"/>
  <cols>
    <col min="1" max="1" width="6.15234375" customWidth="1"/>
    <col min="2" max="2" width="14.15234375" customWidth="1"/>
    <col min="3" max="3" width="54.23046875" customWidth="1"/>
    <col min="4" max="4" width="10.53515625" customWidth="1"/>
    <col min="5" max="5" width="18.61328125" customWidth="1"/>
    <col min="6" max="6" width="30.15234375" customWidth="1"/>
    <col min="7" max="7" width="22.69140625" customWidth="1"/>
  </cols>
  <sheetData>
    <row r="1" spans="2:9" ht="22.75" customHeight="1" thickBot="1" x14ac:dyDescent="0.45">
      <c r="B1" s="44" t="s">
        <v>18</v>
      </c>
      <c r="C1" s="45"/>
      <c r="D1" s="45"/>
      <c r="E1" s="45"/>
      <c r="F1" s="46"/>
    </row>
    <row r="2" spans="2:9" ht="26.7" customHeight="1" thickBot="1" x14ac:dyDescent="0.45">
      <c r="B2" s="22"/>
      <c r="C2" s="22"/>
      <c r="D2" s="22"/>
      <c r="E2" s="43" t="s">
        <v>0</v>
      </c>
      <c r="F2" s="22"/>
      <c r="G2" s="17"/>
    </row>
    <row r="3" spans="2:9" ht="62.05" customHeight="1" thickBot="1" x14ac:dyDescent="0.45">
      <c r="B3" s="31" t="s">
        <v>15</v>
      </c>
      <c r="C3" s="32" t="s">
        <v>1</v>
      </c>
      <c r="D3" s="33" t="s">
        <v>3</v>
      </c>
      <c r="E3" s="30" t="s">
        <v>14</v>
      </c>
      <c r="F3" s="34" t="s">
        <v>19</v>
      </c>
      <c r="G3" s="37"/>
    </row>
    <row r="4" spans="2:9" ht="63.9" customHeight="1" x14ac:dyDescent="0.4">
      <c r="B4" s="5" t="s">
        <v>5</v>
      </c>
      <c r="C4" s="6" t="s">
        <v>11</v>
      </c>
      <c r="D4" s="7">
        <v>25</v>
      </c>
      <c r="E4" s="38"/>
      <c r="F4" s="8" t="str">
        <f>IF(E4="","Inserire importo unitario",D4*E4*4)</f>
        <v>Inserire importo unitario</v>
      </c>
      <c r="G4" s="27" t="s">
        <v>13</v>
      </c>
      <c r="I4" s="4"/>
    </row>
    <row r="5" spans="2:9" ht="75" customHeight="1" x14ac:dyDescent="0.4">
      <c r="B5" s="9" t="s">
        <v>6</v>
      </c>
      <c r="C5" s="10" t="s">
        <v>10</v>
      </c>
      <c r="D5" s="11">
        <v>144</v>
      </c>
      <c r="E5" s="39"/>
      <c r="F5" s="12" t="str">
        <f>IF(E5="","Inserire importo unitario",D5*E5)</f>
        <v>Inserire importo unitario</v>
      </c>
      <c r="G5" s="17"/>
    </row>
    <row r="6" spans="2:9" ht="75" customHeight="1" x14ac:dyDescent="0.4">
      <c r="B6" s="9" t="s">
        <v>6</v>
      </c>
      <c r="C6" s="10" t="s">
        <v>8</v>
      </c>
      <c r="D6" s="21" t="s">
        <v>7</v>
      </c>
      <c r="E6" s="39"/>
      <c r="F6" s="24" t="str">
        <f>IF(E6="","Inserire importo unitario",D6*E6)</f>
        <v>Inserire importo unitario</v>
      </c>
      <c r="G6" s="17"/>
    </row>
    <row r="7" spans="2:9" ht="83.7" customHeight="1" thickBot="1" x14ac:dyDescent="0.45">
      <c r="B7" s="13" t="s">
        <v>6</v>
      </c>
      <c r="C7" s="14" t="s">
        <v>9</v>
      </c>
      <c r="D7" s="15">
        <v>100</v>
      </c>
      <c r="E7" s="40"/>
      <c r="F7" s="16" t="str">
        <f>IF(E7="","Inserire importo unitario",D7*E7)</f>
        <v>Inserire importo unitario</v>
      </c>
      <c r="G7" s="17"/>
    </row>
    <row r="8" spans="2:9" ht="40.75" customHeight="1" thickBot="1" x14ac:dyDescent="0.45">
      <c r="B8" s="47" t="s">
        <v>4</v>
      </c>
      <c r="C8" s="48"/>
      <c r="D8" s="48"/>
      <c r="E8" s="49"/>
      <c r="F8" s="26" t="str">
        <f>IF(COUNTBLANK(E4:E7)=0,IF((SUM(F4:F7))&lt;=E13,(SUM(F4:F7)),"ERRORE l'importo offerto supera la base d'asta"),"Inserire importi unitari")</f>
        <v>Inserire importi unitari</v>
      </c>
    </row>
    <row r="9" spans="2:9" ht="20.149999999999999" customHeight="1" thickBot="1" x14ac:dyDescent="0.45">
      <c r="B9" s="55"/>
      <c r="C9" s="56"/>
      <c r="D9" s="56"/>
      <c r="E9" s="56"/>
      <c r="F9" s="57"/>
    </row>
    <row r="10" spans="2:9" s="25" customFormat="1" ht="54" customHeight="1" x14ac:dyDescent="0.4">
      <c r="B10" s="58" t="s">
        <v>16</v>
      </c>
      <c r="C10" s="59"/>
      <c r="D10" s="35">
        <v>1</v>
      </c>
      <c r="E10" s="41"/>
      <c r="F10" s="36" t="str">
        <f>IF(E10="","Inserire importo unitario",D10*E10)</f>
        <v>Inserire importo unitario</v>
      </c>
    </row>
    <row r="11" spans="2:9" s="25" customFormat="1" ht="62.7" customHeight="1" thickBot="1" x14ac:dyDescent="0.45">
      <c r="B11" s="60" t="s">
        <v>17</v>
      </c>
      <c r="C11" s="61"/>
      <c r="D11" s="28">
        <v>1</v>
      </c>
      <c r="E11" s="42"/>
      <c r="F11" s="29" t="str">
        <f>IF(E11="","Inserire importo unitario",D11*E11)</f>
        <v>Inserire importo unitario</v>
      </c>
    </row>
    <row r="12" spans="2:9" ht="29.15" customHeight="1" thickBot="1" x14ac:dyDescent="0.5">
      <c r="B12" s="18"/>
      <c r="C12" s="18"/>
      <c r="D12" s="18"/>
      <c r="E12" s="19"/>
      <c r="F12" s="20"/>
    </row>
    <row r="13" spans="2:9" s="1" customFormat="1" ht="52.3" customHeight="1" thickBot="1" x14ac:dyDescent="0.55000000000000004">
      <c r="B13" s="62" t="s">
        <v>2</v>
      </c>
      <c r="C13" s="63"/>
      <c r="D13" s="23"/>
      <c r="E13" s="50">
        <v>120000</v>
      </c>
      <c r="F13" s="51"/>
    </row>
    <row r="14" spans="2:9" s="1" customFormat="1" ht="20.6" customHeight="1" thickBot="1" x14ac:dyDescent="0.45">
      <c r="C14" s="2"/>
      <c r="E14" s="3"/>
    </row>
    <row r="15" spans="2:9" ht="57" customHeight="1" thickBot="1" x14ac:dyDescent="0.45">
      <c r="B15" s="64" t="s">
        <v>12</v>
      </c>
      <c r="C15" s="65"/>
      <c r="E15" s="52" t="str">
        <f>IF(F8="Inserire importi unitari","Inserire importi unitari", IF(F10="Inserire importo unitario","Inserire importi unitari", IF(F11="Inserire importo unitario","Inserire importi unitari", IF((F8&lt;=E13),F8,"ERRORE l'importo offerto supera la base d'asta"))))</f>
        <v>Inserire importi unitari</v>
      </c>
      <c r="F15" s="53"/>
    </row>
    <row r="16" spans="2:9" ht="48.55" customHeight="1" x14ac:dyDescent="0.4"/>
    <row r="17" spans="3:6" ht="38.15" customHeight="1" x14ac:dyDescent="0.4">
      <c r="C17" s="54"/>
      <c r="D17" s="54"/>
      <c r="E17" s="54"/>
      <c r="F17" s="54"/>
    </row>
    <row r="18" spans="3:6" ht="48.55" customHeight="1" x14ac:dyDescent="0.4"/>
    <row r="19" spans="3:6" ht="48.55" customHeight="1" x14ac:dyDescent="0.4"/>
  </sheetData>
  <sheetProtection algorithmName="SHA-512" hashValue="655QEH74DTzUS4oxk5NPOV+jkhLWP0BF+8S5figEA9RFC2BQ1D5Q1E0n89wdfVhvVqC1Sk9pi2I8XHG5MLCLcA==" saltValue="4BtkvHGuDq/NtKlY/FBVCg==" spinCount="100000" sheet="1" objects="1" scenarios="1"/>
  <protectedRanges>
    <protectedRange sqref="E4:E7" name="Intervallo1"/>
  </protectedRanges>
  <mergeCells count="10">
    <mergeCell ref="B1:F1"/>
    <mergeCell ref="B8:E8"/>
    <mergeCell ref="E13:F13"/>
    <mergeCell ref="E15:F15"/>
    <mergeCell ref="C17:F17"/>
    <mergeCell ref="B9:F9"/>
    <mergeCell ref="B10:C10"/>
    <mergeCell ref="B11:C11"/>
    <mergeCell ref="B13:C13"/>
    <mergeCell ref="B15:C15"/>
  </mergeCells>
  <conditionalFormatting sqref="E15:F15">
    <cfRule type="cellIs" dxfId="5" priority="1" operator="greaterThan">
      <formula>$E$13</formula>
    </cfRule>
    <cfRule type="cellIs" dxfId="4" priority="2" operator="lessThanOrEqual">
      <formula>$E$13</formula>
    </cfRule>
  </conditionalFormatting>
  <conditionalFormatting sqref="E15">
    <cfRule type="cellIs" dxfId="3" priority="3" operator="equal">
      <formula>$E$13</formula>
    </cfRule>
    <cfRule type="cellIs" dxfId="2" priority="4" operator="lessThan">
      <formula>$E$13</formula>
    </cfRule>
    <cfRule type="cellIs" dxfId="1" priority="5" operator="greaterThan">
      <formula>$E$13</formula>
    </cfRule>
  </conditionalFormatting>
  <conditionalFormatting sqref="F8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7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10">
      <formula1>AND((LEN(E10)-LEN(INT(E10)))&lt;=3,E10&gt;0)</formula1>
    </dataValidation>
    <dataValidation type="custom" operator="greaterThan" allowBlank="1" showInputMessage="1" showErrorMessage="1" error="L'importo deve essere intero e maggiore di zero" sqref="E11">
      <formula1>AND((LEN(E11)-LEN(INT(E11)))&lt;=3,E11&gt;0)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2024-03-12T14:20:11Z</dcterms:modified>
</cp:coreProperties>
</file>