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5" i="1"/>
  <c r="F6" i="1"/>
  <c r="F7" i="1" l="1"/>
  <c r="E13" i="1" s="1"/>
  <c r="E11" i="1" l="1"/>
</calcChain>
</file>

<file path=xl/sharedStrings.xml><?xml version="1.0" encoding="utf-8"?>
<sst xmlns="http://schemas.openxmlformats.org/spreadsheetml/2006/main" count="16" uniqueCount="16">
  <si>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</si>
  <si>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</si>
  <si>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</si>
  <si>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</si>
  <si>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</si>
  <si>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</si>
  <si>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</si>
  <si>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</si>
  <si>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Quantità</t>
  </si>
  <si>
    <t>Importo totale (€)</t>
  </si>
  <si>
    <t>3</t>
  </si>
  <si>
    <t>144</t>
  </si>
  <si>
    <r>
      <rPr>
        <b/>
        <sz val="10"/>
        <color theme="1"/>
        <rFont val="Calibri"/>
        <family val="2"/>
      </rPr>
      <t>Canone annuale</t>
    </r>
    <r>
      <rPr>
        <sz val="10"/>
        <color theme="1"/>
        <rFont val="Calibri"/>
        <family val="2"/>
      </rPr>
      <t xml:space="preserve"> della soluzione software BIP Data Protection come meglio specificato al paragrafo 2 del Capitolato Tecnico.</t>
    </r>
  </si>
  <si>
    <t>Rda 51788</t>
  </si>
  <si>
    <r>
      <rPr>
        <b/>
        <sz val="10"/>
        <color theme="1"/>
        <rFont val="Calibri"/>
        <family val="2"/>
      </rPr>
      <t>Fornitura di nuove release</t>
    </r>
    <r>
      <rPr>
        <sz val="10"/>
        <color theme="1"/>
        <rFont val="Calibri"/>
        <family val="2"/>
      </rPr>
      <t>, correzioni, aggiornamenti e miglioramenti della soluzione software e la relativa documentazione, rilasciati nel periodo compreso fra il 15/04/2023 e la data di sottoscrizione del presente Contratto, come meglio specificato al paragrafo 2 del Capitolato Tecnico.</t>
    </r>
  </si>
  <si>
    <r>
      <rPr>
        <b/>
        <sz val="10"/>
        <color theme="1"/>
        <rFont val="Calibri"/>
        <family val="2"/>
      </rPr>
      <t>Giornate</t>
    </r>
    <r>
      <rPr>
        <sz val="10"/>
        <color theme="1"/>
        <rFont val="Calibri"/>
        <family val="2"/>
      </rPr>
      <t xml:space="preserve"> per il Servizio professionali per la realizzazione delle personalizzazioni del prodotto software a consumo, come meglio specificato al paragrafo 2 del Capitolato Tecnico.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</si>
</sst>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165" fontId="2" fillId="4" borderId="5" xfId="0" applyNumberFormat="1" applyFont="1" applyFill="1" applyBorder="1" applyAlignment="1" applyProtection="1">
      <alignment horizontal="center" vertical="center" wrapText="1"/>
    </xf>
    <xf numFmtId="0" fontId="11" fillId="0" borderId="5" xfId="0" applyFont="1" applyBorder="1" applyAlignment="1">
      <alignment vertical="center"/>
    </xf>
    <xf numFmtId="165" fontId="15" fillId="0" borderId="6" xfId="0" applyNumberFormat="1" applyFont="1" applyBorder="1" applyAlignment="1" applyProtection="1">
      <alignment horizontal="center" vertical="center" wrapText="1"/>
      <protection locked="0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2" fillId="0" borderId="4" xfId="0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 applyProtection="1">
      <alignment horizontal="center" vertical="center" wrapText="1"/>
    </xf>
    <xf numFmtId="0" fontId="16" fillId="0" borderId="6" xfId="0" applyFont="1" applyBorder="1" applyAlignment="1">
      <alignment horizontal="justify" vertical="center"/>
    </xf>
    <xf numFmtId="49" fontId="13" fillId="4" borderId="6" xfId="0" applyNumberFormat="1" applyFont="1" applyFill="1" applyBorder="1" applyAlignment="1">
      <alignment horizontal="center" vertical="center" wrapText="1"/>
    </xf>
    <xf numFmtId="165" fontId="15" fillId="0" borderId="6" xfId="0" applyNumberFormat="1" applyFont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3"/>
  <sheetViews>
    <sheetView tabSelected="1" zoomScale="110" zoomScaleNormal="110" workbookViewId="0">
      <selection activeCell="E4" sqref="E4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44.26953125" bestFit="1" customWidth="1"/>
    <col min="4" max="4" width="10.453125" customWidth="1"/>
    <col min="5" max="5" width="23.453125" customWidth="1"/>
    <col min="6" max="6" width="24.7265625" customWidth="1"/>
  </cols>
  <sheetData>
    <row r="1" spans="3:9" ht="18" customHeight="1" thickBot="1" x14ac:dyDescent="0.4">
      <c r="C1" t="s">
        <v>13</v>
      </c>
      <c r="G1" s="9"/>
    </row>
    <row r="2" spans="3:9" x14ac:dyDescent="0.35">
      <c r="E2" s="8" t="s">
        <v>0</v>
      </c>
      <c r="G2" s="9"/>
    </row>
    <row r="3" spans="3:9" ht="60.75" customHeight="1" x14ac:dyDescent="0.35">
      <c r="C3" s="23" t="s">
        <v>1</v>
      </c>
      <c r="D3" s="23" t="s">
        <v>8</v>
      </c>
      <c r="E3" s="24" t="s">
        <v>6</v>
      </c>
      <c r="F3" s="25" t="s">
        <v>9</v>
      </c>
    </row>
    <row r="4" spans="3:9" ht="61.5" customHeight="1" x14ac:dyDescent="0.35">
      <c r="C4" s="26" t="s">
        <v>12</v>
      </c>
      <c r="D4" s="27" t="s">
        <v>10</v>
      </c>
      <c r="E4" s="15"/>
      <c r="F4" s="28">
        <f>D4*E4</f>
        <v>0</v>
      </c>
    </row>
    <row r="5" spans="3:9" ht="80" customHeight="1" x14ac:dyDescent="0.35">
      <c r="C5" s="26" t="s">
        <v>14</v>
      </c>
      <c r="D5" s="27" t="s">
        <v>5</v>
      </c>
      <c r="E5" s="15"/>
      <c r="F5" s="28">
        <f t="shared" ref="F5:F6" si="0">D5*E5</f>
        <v>0</v>
      </c>
    </row>
    <row r="6" spans="3:9" ht="69" customHeight="1" x14ac:dyDescent="0.35">
      <c r="C6" s="26" t="s">
        <v>15</v>
      </c>
      <c r="D6" s="27" t="s">
        <v>11</v>
      </c>
      <c r="E6" s="15"/>
      <c r="F6" s="28">
        <f t="shared" si="0"/>
        <v>0</v>
      </c>
    </row>
    <row r="7" spans="3:9" ht="74.25" customHeight="1" thickBot="1" x14ac:dyDescent="0.4">
      <c r="C7" s="22" t="s">
        <v>2</v>
      </c>
      <c r="D7" s="22"/>
      <c r="E7" s="14"/>
      <c r="F7" s="13">
        <f>IF((SUM(F4:F6))&lt;=E9,(SUM(F4:F6)),"ERRORE l'importo offerto supera la base d'asta")</f>
        <v>0</v>
      </c>
    </row>
    <row r="8" spans="3:9" ht="12.75" customHeight="1" thickBot="1" x14ac:dyDescent="0.4">
      <c r="E8" s="1"/>
      <c r="F8" s="4"/>
      <c r="G8" s="2"/>
      <c r="H8" s="2"/>
      <c r="I8" s="2"/>
    </row>
    <row r="9" spans="3:9" s="2" customFormat="1" ht="41.25" customHeight="1" thickBot="1" x14ac:dyDescent="0.4">
      <c r="C9" s="12" t="s">
        <v>4</v>
      </c>
      <c r="E9" s="16">
        <v>138900</v>
      </c>
      <c r="F9" s="17"/>
    </row>
    <row r="10" spans="3:9" s="2" customFormat="1" ht="15" customHeight="1" thickBot="1" x14ac:dyDescent="0.4">
      <c r="C10" s="3"/>
      <c r="E10" s="6"/>
    </row>
    <row r="11" spans="3:9" s="2" customFormat="1" ht="66" customHeight="1" thickBot="1" x14ac:dyDescent="0.4">
      <c r="C11" s="12" t="s">
        <v>7</v>
      </c>
      <c r="E11" s="18" t="str">
        <f>IF(F7&gt;E9,"ATTENZIONE: L'offerta complessiva è superiore alla Base d'asta","OK")</f>
        <v>OK</v>
      </c>
      <c r="F11" s="19"/>
      <c r="G11"/>
      <c r="H11"/>
      <c r="I11"/>
    </row>
    <row r="12" spans="3:9" s="2" customFormat="1" ht="15" customHeight="1" thickBot="1" x14ac:dyDescent="0.4">
      <c r="C12" s="5"/>
      <c r="E12" s="10"/>
      <c r="G12" s="11"/>
      <c r="H12" s="11"/>
      <c r="I12" s="11"/>
    </row>
    <row r="13" spans="3:9" ht="31.5" customHeight="1" thickBot="1" x14ac:dyDescent="0.4">
      <c r="C13" s="7" t="s">
        <v>3</v>
      </c>
      <c r="E13" s="20">
        <f>IF((F7&lt;=E9),F7,"ERRORE")</f>
        <v>0</v>
      </c>
      <c r="F13" s="21"/>
    </row>
  </sheetData>
  <sheetProtection algorithmName="SHA-512" hashValue="P0j7kMbPuATb6NzvcClM5OyKid/dEVaUFYdqL23XOjfyy6Jfc8WnUxvPuOO6xlFTDAn4Zht7j7sKnIFSJgiKMQ==" saltValue="Ay2SdreXpMgUltPMWyXD0Q==" spinCount="100000" sheet="1" objects="1" scenarios="1"/>
  <mergeCells count="3">
    <mergeCell ref="E9:F9"/>
    <mergeCell ref="E11:F11"/>
    <mergeCell ref="E13:F13"/>
  </mergeCells>
  <conditionalFormatting sqref="E13">
    <cfRule type="cellIs" dxfId="5" priority="6" operator="equal">
      <formula>$E$9</formula>
    </cfRule>
    <cfRule type="cellIs" dxfId="4" priority="7" operator="lessThan">
      <formula>$E$9</formula>
    </cfRule>
    <cfRule type="cellIs" dxfId="3" priority="9" operator="greaterThan">
      <formula>$E$9</formula>
    </cfRule>
  </conditionalFormatting>
  <conditionalFormatting sqref="F7">
    <cfRule type="cellIs" dxfId="2" priority="10" operator="greaterThan">
      <formula>#REF!</formula>
    </cfRule>
  </conditionalFormatting>
  <conditionalFormatting sqref="E13:F13">
    <cfRule type="cellIs" dxfId="1" priority="1" operator="greaterThan">
      <formula>$E$9</formula>
    </cfRule>
    <cfRule type="cellIs" dxfId="0" priority="2" operator="lessThanOrEqual">
      <formula>$E$9</formula>
    </cfRule>
  </conditionalFormatting>
  <dataValidations count="1">
    <dataValidation type="custom" operator="equal" allowBlank="1" showInputMessage="1" showErrorMessage="1" error="Non è possibile inserire più di due cifre decimali" sqref="E4:E6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2023-12-01T09:49:57Z</dcterms:modified>
</cp:coreProperties>
</file>