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2" yWindow="3689" windowWidth="19230" windowHeight="3755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6" i="1"/>
  <c r="F7" i="1" l="1"/>
  <c r="E13" i="1" s="1"/>
  <c r="E11" i="1" l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<sst xmlns="http://schemas.openxmlformats.org/spreadsheetml/2006/main" count="13" uniqueCount="13">
  <si>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</si>
  <si>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</si>
  <si>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</si>
  <si>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</si>
  <si>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</si>
  <si>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</si>
  <si>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</si>
  <si>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24</t>
  </si>
  <si>
    <t>36</t>
  </si>
  <si>
    <t>Importo totale (€)</t>
  </si>
  <si>
    <t>Servizio di manutenzione del prodotto software ICON, come da capitolato tecnico</t>
  </si>
  <si>
    <t>n. mesi/n. massimo di gg/pp</t>
  </si>
  <si>
    <t>Servizio di supporto specialistico, come da capitolato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</si>
</sst>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165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5" fontId="2" fillId="4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Font="1" applyBorder="1" applyAlignment="1">
      <alignment vertical="center"/>
    </xf>
    <xf numFmtId="165" fontId="15" fillId="0" borderId="10" xfId="0" applyNumberFormat="1" applyFont="1" applyBorder="1" applyAlignment="1" applyProtection="1">
      <alignment horizontal="center" vertical="center" wrapText="1"/>
      <protection locked="0"/>
    </xf>
    <xf numFmtId="0" fontId="14" fillId="2" borderId="1" xfId="0" applyFont="1" applyFill="1" applyBorder="1" applyAlignment="1">
      <alignment horizontal="center" vertical="center" wrapText="1"/>
    </xf>
    <xf numFmtId="49" fontId="13" fillId="4" borderId="2" xfId="0" applyNumberFormat="1" applyFont="1" applyFill="1" applyBorder="1" applyAlignment="1">
      <alignment horizontal="left" vertical="center" wrapText="1"/>
    </xf>
    <xf numFmtId="0" fontId="11" fillId="0" borderId="2" xfId="0" applyFont="1" applyBorder="1" applyAlignment="1">
      <alignment vertical="center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3"/>
  <sheetViews>
    <sheetView tabSelected="1" zoomScaleNormal="100" workbookViewId="0">
      <selection activeCell="H5" sqref="H5"/>
    </sheetView>
  </sheetViews>
  <sheetFormatPr defaultColWidth="8.796875" defaultRowHeight="14.4" x14ac:dyDescent="0.3"/>
  <cols>
    <col min="1" max="1" width="2.296875" customWidth="1"/>
    <col min="2" max="2" width="1.69921875" customWidth="1"/>
    <col min="3" max="3" width="41.69921875" customWidth="1"/>
    <col min="4" max="4" width="10.5" customWidth="1"/>
    <col min="5" max="5" width="23.5" customWidth="1"/>
    <col min="6" max="6" width="24.69921875" customWidth="1"/>
  </cols>
  <sheetData>
    <row r="2" spans="3:9" ht="18" customHeight="1" thickBot="1" x14ac:dyDescent="0.35">
      <c r="G2" s="9"/>
    </row>
    <row r="3" spans="3:9" ht="14.95" thickBot="1" x14ac:dyDescent="0.35">
      <c r="E3" s="8" t="s">
        <v>0</v>
      </c>
      <c r="G3" s="9"/>
    </row>
    <row r="4" spans="3:9" ht="60.8" customHeight="1" thickBot="1" x14ac:dyDescent="0.35">
      <c r="C4" s="23" t="s">
        <v>1</v>
      </c>
      <c r="D4" s="17" t="s">
        <v>11</v>
      </c>
      <c r="E4" s="13" t="s">
        <v>5</v>
      </c>
      <c r="F4" s="14" t="s">
        <v>9</v>
      </c>
    </row>
    <row r="5" spans="3:9" ht="61.5" customHeight="1" thickBot="1" x14ac:dyDescent="0.35">
      <c r="C5" s="24" t="s">
        <v>10</v>
      </c>
      <c r="D5" s="18" t="s">
        <v>8</v>
      </c>
      <c r="E5" s="15"/>
      <c r="F5" s="16">
        <f>D5*E5</f>
        <v>0</v>
      </c>
    </row>
    <row r="6" spans="3:9" ht="61.5" customHeight="1" thickBot="1" x14ac:dyDescent="0.35">
      <c r="C6" s="24" t="s">
        <v>12</v>
      </c>
      <c r="D6" s="18" t="s">
        <v>7</v>
      </c>
      <c r="E6" s="22"/>
      <c r="F6" s="16">
        <f t="shared" ref="F6" si="0">D6*E6</f>
        <v>0</v>
      </c>
    </row>
    <row r="7" spans="3:9" ht="74.25" customHeight="1" thickBot="1" x14ac:dyDescent="0.35">
      <c r="C7" s="25" t="s">
        <v>2</v>
      </c>
      <c r="D7" s="19"/>
      <c r="E7" s="21"/>
      <c r="F7" s="20">
        <f>IF((SUM(F5:F6))&lt;=E9,(SUM(F5:F6)),"ERRORE l'importo offerto supera la base d'asta")</f>
        <v>0</v>
      </c>
    </row>
    <row r="8" spans="3:9" ht="12.75" customHeight="1" thickBot="1" x14ac:dyDescent="0.35">
      <c r="E8" s="1"/>
      <c r="F8" s="4"/>
      <c r="G8" s="2"/>
      <c r="H8" s="2"/>
      <c r="I8" s="2"/>
    </row>
    <row r="9" spans="3:9" s="2" customFormat="1" ht="41.3" customHeight="1" thickBot="1" x14ac:dyDescent="0.35">
      <c r="C9" s="12" t="s">
        <v>4</v>
      </c>
      <c r="E9" s="26">
        <v>178000</v>
      </c>
      <c r="F9" s="27"/>
    </row>
    <row r="10" spans="3:9" s="2" customFormat="1" ht="14.95" customHeight="1" thickBot="1" x14ac:dyDescent="0.35">
      <c r="C10" s="3"/>
      <c r="E10" s="6"/>
    </row>
    <row r="11" spans="3:9" s="2" customFormat="1" ht="66.05" customHeight="1" thickBot="1" x14ac:dyDescent="0.35">
      <c r="C11" s="12" t="s">
        <v>6</v>
      </c>
      <c r="E11" s="28" t="str">
        <f>IF(F7&gt;E9,"ATTENZIONE: L'offerta complessiva è superiore alla Base d'asta","OK")</f>
        <v>OK</v>
      </c>
      <c r="F11" s="29"/>
      <c r="G11"/>
      <c r="H11"/>
      <c r="I11"/>
    </row>
    <row r="12" spans="3:9" s="2" customFormat="1" ht="14.95" customHeight="1" thickBot="1" x14ac:dyDescent="0.35">
      <c r="C12" s="5"/>
      <c r="E12" s="10"/>
      <c r="G12" s="11"/>
      <c r="H12" s="11"/>
      <c r="I12" s="11"/>
    </row>
    <row r="13" spans="3:9" ht="31.6" customHeight="1" thickBot="1" x14ac:dyDescent="0.35">
      <c r="C13" s="7" t="s">
        <v>3</v>
      </c>
      <c r="E13" s="30">
        <f>IF((F7&lt;=E9),F7,"ERRORE")</f>
        <v>0</v>
      </c>
      <c r="F13" s="31"/>
    </row>
  </sheetData>
  <sheetProtection algorithmName="SHA-512" hashValue="NizORe0hDLXNSXNMZAYC62t8RBNN9vBU4dylzh8DnIb4/vy9Mp2HdCsm2VSIH/Tj80Br3BLAjFsz8EcCVLP88w==" saltValue="b4ox6xEk2g+mNqNIyOEe3w==" spinCount="100000" sheet="1" objects="1" scenarios="1"/>
  <mergeCells count="3">
    <mergeCell ref="E9:F9"/>
    <mergeCell ref="E11:F11"/>
    <mergeCell ref="E13:F13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F7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5:E6">
      <formula1>(LEN(E5)-LEN(INT(E5)))&lt;=3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2024-01-26T13:26:24Z</dcterms:modified>
</cp:coreProperties>
</file>