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-255" windowWidth="19440" windowHeight="13558"/>
  </bookViews>
  <sheets>
    <sheet name="Foglio1" sheetId="1" r:id="rId1"/>
  </sheets>
  <calcPr calcId="162913"/>
</workbook>
</file>

<file path=xl/calcChain.xml><?xml version="1.0" encoding="utf-8"?>
<calcChain xmlns="http://schemas.openxmlformats.org/spreadsheetml/2006/main">
  <c r="H6" i="1" l="1"/>
  <c r="H7" i="1"/>
  <c r="H5" i="1"/>
  <c r="H8" i="1" l="1"/>
  <c r="G12" i="1" l="1"/>
  <c r="G14" i="1" l="1"/>
</calcChain>
</file>

<file path=xl/sharedStrings.xml><?xml version="1.0" encoding="utf-8"?>
<sst xmlns="http://schemas.openxmlformats.org/spreadsheetml/2006/main" count="23" uniqueCount="19">
  <si>
    <t>Celle da compilare</t>
  </si>
  <si>
    <t>Descrizione</t>
  </si>
  <si>
    <t>Prezzo Totale Offerto al netto dell'IVA €</t>
  </si>
  <si>
    <t>Sistema di Verifica in caso di offerta superiore alla base d'asta</t>
  </si>
  <si>
    <t>Importo unitario (€)</t>
  </si>
  <si>
    <t>Cod.</t>
  </si>
  <si>
    <t>Quantità</t>
  </si>
  <si>
    <t>Prezzo totale a base d'asta al netto dell'IVA e dei costi del Duvri</t>
  </si>
  <si>
    <t>Prezzo totale offerto al netto dell'IVA e dei costi del Duvri</t>
  </si>
  <si>
    <t>BA601</t>
  </si>
  <si>
    <t>Katalon Studio Enterprise, come da capitolato tecnico</t>
  </si>
  <si>
    <t>Katalon Runtime Engine, come da capitolato tecnico</t>
  </si>
  <si>
    <t xml:space="preserve">TestOps Enterprise Version 30,000 test results/month, come da capitolato tecnico </t>
  </si>
  <si>
    <t>16</t>
  </si>
  <si>
    <t>4</t>
  </si>
  <si>
    <t>1</t>
  </si>
  <si>
    <t>3</t>
  </si>
  <si>
    <t>n. Anni</t>
  </si>
  <si>
    <t>Importo totale (€) (E*F*G)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</si>
</sst>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5" xfId="0" applyNumberFormat="1" applyFont="1" applyBorder="1" applyAlignment="1" applyProtection="1">
      <alignment horizontal="center" vertical="center" wrapText="1"/>
      <protection locked="0"/>
    </xf>
    <xf numFmtId="165" fontId="16" fillId="0" borderId="6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7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12" fillId="0" borderId="11" xfId="0" applyFont="1" applyBorder="1" applyAlignment="1">
      <alignment vertical="center"/>
    </xf>
    <xf numFmtId="165" fontId="2" fillId="4" borderId="7" xfId="0" applyNumberFormat="1" applyFont="1" applyFill="1" applyBorder="1" applyAlignment="1" applyProtection="1">
      <alignment horizontal="center" vertical="center" wrapText="1"/>
    </xf>
    <xf numFmtId="49" fontId="14" fillId="4" borderId="5" xfId="0" applyNumberFormat="1" applyFont="1" applyFill="1" applyBorder="1" applyAlignment="1">
      <alignment horizontal="center" vertical="center" wrapText="1"/>
    </xf>
    <xf numFmtId="0" fontId="0" fillId="0" borderId="0" xfId="0"/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4"/>
  <sheetViews>
    <sheetView tabSelected="1" zoomScale="90" zoomScaleNormal="90" workbookViewId="0">
      <selection activeCell="J6" sqref="J6"/>
    </sheetView>
  </sheetViews>
  <sheetFormatPr defaultColWidth="8.8984375" defaultRowHeight="14.4" x14ac:dyDescent="0.3"/>
  <cols>
    <col min="1" max="1" width="2.296875" customWidth="1"/>
    <col min="2" max="2" width="1.69921875" customWidth="1"/>
    <col min="3" max="3" width="17.8984375" bestFit="1" customWidth="1"/>
    <col min="4" max="4" width="41.69921875" customWidth="1"/>
    <col min="5" max="5" width="13" customWidth="1"/>
    <col min="6" max="6" width="13" style="26" customWidth="1"/>
    <col min="7" max="7" width="23.3984375" customWidth="1"/>
    <col min="8" max="8" width="24.69921875" customWidth="1"/>
  </cols>
  <sheetData>
    <row r="2" spans="3:10" ht="18" customHeight="1" thickBot="1" x14ac:dyDescent="0.4">
      <c r="D2" s="17"/>
      <c r="I2" s="8"/>
    </row>
    <row r="3" spans="3:10" ht="14.95" thickBot="1" x14ac:dyDescent="0.35">
      <c r="G3" s="7" t="s">
        <v>0</v>
      </c>
      <c r="I3" s="8"/>
    </row>
    <row r="4" spans="3:10" ht="60.8" customHeight="1" thickBot="1" x14ac:dyDescent="0.35">
      <c r="C4" s="16" t="s">
        <v>5</v>
      </c>
      <c r="D4" s="16" t="s">
        <v>1</v>
      </c>
      <c r="E4" s="16" t="s">
        <v>6</v>
      </c>
      <c r="F4" s="16" t="s">
        <v>17</v>
      </c>
      <c r="G4" s="12" t="s">
        <v>4</v>
      </c>
      <c r="H4" s="13" t="s">
        <v>18</v>
      </c>
    </row>
    <row r="5" spans="3:10" ht="60.8" customHeight="1" x14ac:dyDescent="0.3">
      <c r="C5" s="19" t="s">
        <v>9</v>
      </c>
      <c r="D5" s="19" t="s">
        <v>10</v>
      </c>
      <c r="E5" s="18" t="s">
        <v>13</v>
      </c>
      <c r="F5" s="25" t="s">
        <v>16</v>
      </c>
      <c r="G5" s="14"/>
      <c r="H5" s="15">
        <f>G5*E5*F5</f>
        <v>0</v>
      </c>
    </row>
    <row r="6" spans="3:10" ht="60.8" customHeight="1" x14ac:dyDescent="0.3">
      <c r="C6" s="20" t="s">
        <v>9</v>
      </c>
      <c r="D6" s="20" t="s">
        <v>11</v>
      </c>
      <c r="E6" s="21" t="s">
        <v>14</v>
      </c>
      <c r="F6" s="25" t="s">
        <v>16</v>
      </c>
      <c r="G6" s="14"/>
      <c r="H6" s="15">
        <f t="shared" ref="H6:H7" si="0">G6*E6*F6</f>
        <v>0</v>
      </c>
    </row>
    <row r="7" spans="3:10" ht="61.5" customHeight="1" x14ac:dyDescent="0.3">
      <c r="C7" s="20" t="s">
        <v>9</v>
      </c>
      <c r="D7" s="20" t="s">
        <v>12</v>
      </c>
      <c r="E7" s="21" t="s">
        <v>15</v>
      </c>
      <c r="F7" s="25" t="s">
        <v>16</v>
      </c>
      <c r="G7" s="14"/>
      <c r="H7" s="15">
        <f t="shared" si="0"/>
        <v>0</v>
      </c>
    </row>
    <row r="8" spans="3:10" ht="74.25" customHeight="1" x14ac:dyDescent="0.3">
      <c r="C8" s="22"/>
      <c r="D8" s="23" t="s">
        <v>2</v>
      </c>
      <c r="E8" s="23"/>
      <c r="F8" s="23"/>
      <c r="G8" s="23"/>
      <c r="H8" s="24">
        <f>IF((SUM(H5:H7))&lt;=G10,(SUM(H5:H7)),"ERRORE l'importo offerto supera la base d'asta")</f>
        <v>0</v>
      </c>
    </row>
    <row r="9" spans="3:10" ht="12.75" customHeight="1" thickBot="1" x14ac:dyDescent="0.35">
      <c r="G9" s="1"/>
      <c r="H9" s="4"/>
      <c r="I9" s="2"/>
      <c r="J9" s="2"/>
    </row>
    <row r="10" spans="3:10" s="2" customFormat="1" ht="41.3" customHeight="1" thickBot="1" x14ac:dyDescent="0.35">
      <c r="D10" s="11" t="s">
        <v>7</v>
      </c>
      <c r="G10" s="27">
        <v>137500</v>
      </c>
      <c r="H10" s="28"/>
    </row>
    <row r="11" spans="3:10" s="2" customFormat="1" ht="14.95" customHeight="1" thickBot="1" x14ac:dyDescent="0.35">
      <c r="D11" s="3"/>
      <c r="G11" s="6"/>
    </row>
    <row r="12" spans="3:10" s="2" customFormat="1" ht="66.05" customHeight="1" thickBot="1" x14ac:dyDescent="0.35">
      <c r="D12" s="11" t="s">
        <v>3</v>
      </c>
      <c r="G12" s="29" t="str">
        <f>IF(H8&gt;G10,"ATTENZIONE: L'offerta complessiva è superiore alla Base d'asta","OK")</f>
        <v>OK</v>
      </c>
      <c r="H12" s="30"/>
      <c r="I12"/>
      <c r="J12"/>
    </row>
    <row r="13" spans="3:10" s="2" customFormat="1" ht="14.95" customHeight="1" thickBot="1" x14ac:dyDescent="0.35">
      <c r="D13" s="5"/>
      <c r="G13" s="9"/>
      <c r="I13" s="10"/>
      <c r="J13" s="10"/>
    </row>
    <row r="14" spans="3:10" ht="43.2" customHeight="1" thickBot="1" x14ac:dyDescent="0.35">
      <c r="D14" s="11" t="s">
        <v>8</v>
      </c>
      <c r="G14" s="31">
        <f>IF((H8&lt;=G10),H8,"ERRORE")</f>
        <v>0</v>
      </c>
      <c r="H14" s="32"/>
    </row>
  </sheetData>
  <sheetProtection algorithmName="SHA-512" hashValue="/qChxGKbE4iSsG1qJS7OJrd/dM+wq92WOKtNql5oHFx0eVuQQKf466si6T/bd0z5qbkZ0i1C5ffVCvYYJozy6g==" saltValue="PFrNbY6ClWgjyHVjqYzCYg==" spinCount="100000" sheet="1" objects="1" scenarios="1"/>
  <mergeCells count="3">
    <mergeCell ref="G10:H10"/>
    <mergeCell ref="G12:H12"/>
    <mergeCell ref="G14:H14"/>
  </mergeCells>
  <conditionalFormatting sqref="G14">
    <cfRule type="cellIs" dxfId="5" priority="6" operator="equal">
      <formula>$G$10</formula>
    </cfRule>
    <cfRule type="cellIs" dxfId="4" priority="7" operator="lessThan">
      <formula>$G$10</formula>
    </cfRule>
    <cfRule type="cellIs" dxfId="3" priority="9" operator="greaterThan">
      <formula>$G$10</formula>
    </cfRule>
  </conditionalFormatting>
  <conditionalFormatting sqref="H8">
    <cfRule type="cellIs" dxfId="2" priority="10" operator="greaterThan">
      <formula>#REF!</formula>
    </cfRule>
  </conditionalFormatting>
  <conditionalFormatting sqref="G14:H14">
    <cfRule type="cellIs" dxfId="1" priority="1" operator="greaterThan">
      <formula>$G$10</formula>
    </cfRule>
    <cfRule type="cellIs" dxfId="0" priority="2" operator="lessThanOrEqual">
      <formula>$G$10</formula>
    </cfRule>
  </conditionalFormatting>
  <dataValidations count="1">
    <dataValidation type="custom" operator="equal" allowBlank="1" showInputMessage="1" showErrorMessage="1" error="Non è possibile inserire più di due cifre decimali" sqref="G5:G7">
      <formula1>(LEN(G5)-LEN(INT(G5)))&lt;=3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2023-11-14T14:02:14Z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