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1" windowWidth="19440" windowHeight="13625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" i="1" l="1"/>
  <c r="G12" i="1" l="1"/>
  <c r="G6" i="1" l="1"/>
  <c r="G10" i="1" l="1"/>
  <c r="G3" i="1" l="1"/>
  <c r="G4" i="1"/>
  <c r="G5" i="1"/>
  <c r="G7" i="1"/>
  <c r="G8" i="1"/>
  <c r="G9" i="1"/>
  <c r="G13" i="1" l="1"/>
  <c r="F17" i="1" s="1"/>
  <c r="F19" i="1" l="1"/>
</calcChain>
</file>

<file path=xl/sharedStrings.xml><?xml version="1.0" encoding="utf-8"?>
<sst xmlns="http://schemas.openxmlformats.org/spreadsheetml/2006/main" count="38" uniqueCount="35">
  <si>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</si>
  <si>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</si>
  <si>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</si>
  <si>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</si>
  <si>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</si>
  <si>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</si>
  <si>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Ricerche quantitative</t>
  </si>
  <si>
    <t>Interviste telefoniche</t>
  </si>
  <si>
    <t>5000</t>
  </si>
  <si>
    <t>Servizi di elaborazioni/analisi dati/rapporti quantitativi</t>
  </si>
  <si>
    <t>6</t>
  </si>
  <si>
    <t xml:space="preserve">Interviste “face to face” </t>
  </si>
  <si>
    <t>40</t>
  </si>
  <si>
    <t>50</t>
  </si>
  <si>
    <t>Focus group</t>
  </si>
  <si>
    <t>Responsabile Tecnico</t>
  </si>
  <si>
    <t>Importo totale (€)</t>
  </si>
  <si>
    <t>Interviste web</t>
  </si>
  <si>
    <t>Tipologia</t>
  </si>
  <si>
    <t>Ricerche qualitativa</t>
  </si>
  <si>
    <t>Figura professionale richiesta</t>
  </si>
  <si>
    <t>Interviste “face to face” da svolgere presso gli uffici delle agenzie fiscali distribuiti sul territorio nazionale (gg/pp)</t>
  </si>
  <si>
    <t>120</t>
  </si>
  <si>
    <t>10</t>
  </si>
  <si>
    <t>2</t>
  </si>
  <si>
    <t>Sentiment</t>
  </si>
  <si>
    <t>Quantità/n. gg/pp</t>
  </si>
  <si>
    <t>2500</t>
  </si>
  <si>
    <r>
      <t>Costi della manodopera (</t>
    </r>
    <r>
      <rPr>
        <b/>
        <i/>
        <u/>
        <sz val="12"/>
        <rFont val="Arial"/>
        <family val="2"/>
      </rPr>
      <t>il campo deve essere valorizzato</t>
    </r>
    <r>
      <rPr>
        <b/>
        <sz val="12"/>
        <rFont val="Arial"/>
        <family val="2"/>
      </rPr>
      <t>)</t>
    </r>
  </si>
  <si>
    <r>
      <t>Oneri aziendali concernenti l'adempimento delle disposizioni in materia di salute e sicurezza sui luoghi di lavoro (</t>
    </r>
    <r>
      <rPr>
        <b/>
        <i/>
        <u/>
        <sz val="12"/>
        <rFont val="Arial"/>
        <family val="2"/>
      </rPr>
      <t>il campo deve essere valorizzato</t>
    </r>
    <r>
      <rPr>
        <b/>
        <sz val="12"/>
        <rFont val="Arial"/>
        <family val="2"/>
      </rPr>
      <t>)</t>
    </r>
  </si>
  <si>
    <r>
      <t xml:space="preserve">Analisi del </t>
    </r>
    <r>
      <rPr>
        <b/>
        <i/>
        <sz val="9"/>
        <color theme="1"/>
        <rFont val="Arial"/>
        <family val="2"/>
      </rPr>
      <t xml:space="preserve">sentiment </t>
    </r>
    <r>
      <rPr>
        <b/>
        <sz val="9"/>
        <color theme="1"/>
        <rFont val="Arial"/>
        <family val="2"/>
      </rPr>
      <t>(servizio opzionale)</t>
    </r>
  </si>
  <si>
    <r>
      <t xml:space="preserve">Mistery call </t>
    </r>
    <r>
      <rPr>
        <b/>
        <u/>
        <sz val="9"/>
        <rFont val="Arial"/>
        <family val="2"/>
      </rPr>
      <t>(servizio opzionale)</t>
    </r>
  </si>
  <si>
    <r>
      <t>CCNL applicato e relativo codice alfanumerico (</t>
    </r>
    <r>
      <rPr>
        <b/>
        <i/>
        <u/>
        <sz val="12"/>
        <rFont val="Arial"/>
        <family val="2"/>
      </rPr>
      <t>il campo deve essere valorizzato</t>
    </r>
    <r>
      <rPr>
        <b/>
        <sz val="12"/>
        <rFont val="Arial"/>
        <family val="2"/>
      </rPr>
      <t>)</t>
    </r>
  </si>
  <si>
    <t>Impegno in relazione all’applicazione della clausola sociale per le pari opportunità generazionali, di genere e di inclusione lavorativa per le persone con disabilità o svantaggiate, di cui ai parr. 11 e 17 del Disciplinare di Rdo</t>
  </si>
  <si>
    <t>L'operatore economico dichiara l'impegno all'applicazione della clausola sociale per le pari opportunità generazionali, di genere e di inclusione lavorativa per le persone con disabilità o svantaggiate, di cui ai parr. 11 e 17 del Disciplinare di 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</si>
</sst>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9"/>
      <name val="Arial"/>
      <family val="2"/>
    </font>
    <font>
      <b/>
      <i/>
      <u/>
      <sz val="12"/>
      <name val="Arial"/>
      <family val="2"/>
    </font>
    <font>
      <b/>
      <u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5" fontId="2" fillId="4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>
      <alignment vertical="center"/>
    </xf>
    <xf numFmtId="165" fontId="15" fillId="0" borderId="5" xfId="0" applyNumberFormat="1" applyFont="1" applyBorder="1" applyAlignment="1" applyProtection="1">
      <alignment horizontal="center" vertical="center" wrapText="1"/>
      <protection locked="0"/>
    </xf>
    <xf numFmtId="165" fontId="15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49" fontId="13" fillId="4" borderId="5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Border="1" applyAlignment="1" applyProtection="1">
      <alignment horizontal="center" vertical="center" wrapText="1"/>
      <protection locked="0"/>
    </xf>
    <xf numFmtId="165" fontId="15" fillId="0" borderId="11" xfId="0" applyNumberFormat="1" applyFont="1" applyBorder="1" applyAlignment="1" applyProtection="1">
      <alignment horizontal="center" vertical="center" wrapText="1"/>
    </xf>
    <xf numFmtId="165" fontId="15" fillId="0" borderId="13" xfId="0" applyNumberFormat="1" applyFont="1" applyBorder="1" applyAlignment="1" applyProtection="1">
      <alignment horizontal="center" vertical="center" wrapText="1"/>
    </xf>
    <xf numFmtId="49" fontId="13" fillId="4" borderId="15" xfId="0" applyNumberFormat="1" applyFont="1" applyFill="1" applyBorder="1" applyAlignment="1">
      <alignment horizontal="center" vertical="center" wrapText="1"/>
    </xf>
    <xf numFmtId="165" fontId="15" fillId="0" borderId="15" xfId="0" applyNumberFormat="1" applyFont="1" applyBorder="1" applyAlignment="1" applyProtection="1">
      <alignment horizontal="center" vertical="center" wrapText="1"/>
      <protection locked="0"/>
    </xf>
    <xf numFmtId="165" fontId="15" fillId="0" borderId="16" xfId="0" applyNumberFormat="1" applyFont="1" applyBorder="1" applyAlignment="1" applyProtection="1">
      <alignment horizontal="center" vertical="center" wrapText="1"/>
    </xf>
    <xf numFmtId="49" fontId="13" fillId="4" borderId="10" xfId="0" applyNumberFormat="1" applyFont="1" applyFill="1" applyBorder="1" applyAlignment="1">
      <alignment horizontal="center" vertical="center" wrapText="1"/>
    </xf>
    <xf numFmtId="165" fontId="15" fillId="4" borderId="10" xfId="0" applyNumberFormat="1" applyFont="1" applyFill="1" applyBorder="1" applyAlignment="1" applyProtection="1">
      <alignment horizontal="center" vertical="center" wrapText="1"/>
      <protection locked="0"/>
    </xf>
    <xf numFmtId="165" fontId="15" fillId="4" borderId="11" xfId="0" applyNumberFormat="1" applyFont="1" applyFill="1" applyBorder="1" applyAlignment="1" applyProtection="1">
      <alignment horizontal="center" vertical="center" wrapText="1"/>
    </xf>
    <xf numFmtId="165" fontId="15" fillId="4" borderId="13" xfId="0" applyNumberFormat="1" applyFont="1" applyFill="1" applyBorder="1" applyAlignment="1" applyProtection="1">
      <alignment horizontal="center" vertical="center" wrapText="1"/>
    </xf>
    <xf numFmtId="165" fontId="15" fillId="4" borderId="15" xfId="0" applyNumberFormat="1" applyFont="1" applyFill="1" applyBorder="1" applyAlignment="1" applyProtection="1">
      <alignment horizontal="center" vertical="center" wrapText="1"/>
      <protection locked="0"/>
    </xf>
    <xf numFmtId="165" fontId="15" fillId="4" borderId="16" xfId="0" applyNumberFormat="1" applyFont="1" applyFill="1" applyBorder="1" applyAlignment="1" applyProtection="1">
      <alignment horizontal="center" vertical="center" wrapText="1"/>
    </xf>
    <xf numFmtId="49" fontId="17" fillId="4" borderId="20" xfId="0" applyNumberFormat="1" applyFont="1" applyFill="1" applyBorder="1" applyAlignment="1">
      <alignment horizontal="center" vertical="center" wrapText="1"/>
    </xf>
    <xf numFmtId="49" fontId="13" fillId="4" borderId="21" xfId="0" applyNumberFormat="1" applyFont="1" applyFill="1" applyBorder="1" applyAlignment="1">
      <alignment horizontal="center" vertical="center" wrapText="1"/>
    </xf>
    <xf numFmtId="165" fontId="15" fillId="4" borderId="21" xfId="0" applyNumberFormat="1" applyFont="1" applyFill="1" applyBorder="1" applyAlignment="1" applyProtection="1">
      <alignment horizontal="center" vertical="center" wrapText="1"/>
      <protection locked="0"/>
    </xf>
    <xf numFmtId="165" fontId="15" fillId="4" borderId="22" xfId="0" applyNumberFormat="1" applyFont="1" applyFill="1" applyBorder="1" applyAlignment="1" applyProtection="1">
      <alignment horizontal="center" vertical="center" wrapText="1"/>
    </xf>
    <xf numFmtId="49" fontId="13" fillId="4" borderId="20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49" fontId="13" fillId="4" borderId="14" xfId="0" applyNumberFormat="1" applyFont="1" applyFill="1" applyBorder="1" applyAlignment="1">
      <alignment horizontal="center" vertical="center" wrapText="1"/>
    </xf>
    <xf numFmtId="49" fontId="13" fillId="4" borderId="17" xfId="0" applyNumberFormat="1" applyFont="1" applyFill="1" applyBorder="1" applyAlignment="1">
      <alignment horizontal="center" vertical="center" wrapText="1"/>
    </xf>
    <xf numFmtId="49" fontId="13" fillId="4" borderId="18" xfId="0" applyNumberFormat="1" applyFont="1" applyFill="1" applyBorder="1" applyAlignment="1">
      <alignment horizontal="center" vertical="center" wrapText="1"/>
    </xf>
    <xf numFmtId="49" fontId="13" fillId="4" borderId="19" xfId="0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/>
      <protection locked="0"/>
    </xf>
    <xf numFmtId="165" fontId="7" fillId="0" borderId="3" xfId="1" applyNumberFormat="1" applyFont="1" applyFill="1" applyBorder="1" applyAlignment="1" applyProtection="1">
      <alignment horizontal="center" vertical="center"/>
      <protection locked="0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5" borderId="1" xfId="1" applyFont="1" applyFill="1" applyBorder="1" applyAlignment="1" applyProtection="1">
      <alignment horizontal="center" vertical="center" wrapText="1"/>
    </xf>
    <xf numFmtId="0" fontId="5" fillId="5" borderId="3" xfId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7"/>
  <sheetViews>
    <sheetView tabSelected="1" zoomScale="80" zoomScaleNormal="80" workbookViewId="0">
      <selection activeCell="L20" sqref="L20"/>
    </sheetView>
  </sheetViews>
  <sheetFormatPr defaultColWidth="8.796875" defaultRowHeight="14.4" x14ac:dyDescent="0.3"/>
  <cols>
    <col min="1" max="1" width="2.296875" customWidth="1"/>
    <col min="2" max="2" width="1.69921875" customWidth="1"/>
    <col min="3" max="3" width="18" customWidth="1"/>
    <col min="4" max="4" width="41.69921875" customWidth="1"/>
    <col min="5" max="5" width="10.5" customWidth="1"/>
    <col min="6" max="6" width="23.5" customWidth="1"/>
    <col min="7" max="7" width="32.5" customWidth="1"/>
  </cols>
  <sheetData>
    <row r="1" spans="3:10" ht="14.95" thickBot="1" x14ac:dyDescent="0.35">
      <c r="F1" s="7" t="s">
        <v>0</v>
      </c>
      <c r="H1" s="8"/>
    </row>
    <row r="2" spans="3:10" ht="60.8" customHeight="1" thickBot="1" x14ac:dyDescent="0.35">
      <c r="C2" s="15" t="s">
        <v>18</v>
      </c>
      <c r="D2" s="16" t="s">
        <v>6</v>
      </c>
      <c r="E2" s="16" t="s">
        <v>26</v>
      </c>
      <c r="F2" s="17" t="s">
        <v>4</v>
      </c>
      <c r="G2" s="18" t="s">
        <v>16</v>
      </c>
    </row>
    <row r="3" spans="3:10" ht="61.5" customHeight="1" x14ac:dyDescent="0.3">
      <c r="C3" s="39" t="s">
        <v>6</v>
      </c>
      <c r="D3" s="28" t="s">
        <v>7</v>
      </c>
      <c r="E3" s="28" t="s">
        <v>8</v>
      </c>
      <c r="F3" s="22"/>
      <c r="G3" s="23">
        <f>E3*F3</f>
        <v>0</v>
      </c>
    </row>
    <row r="4" spans="3:10" ht="61.5" customHeight="1" x14ac:dyDescent="0.3">
      <c r="C4" s="40"/>
      <c r="D4" s="21" t="s">
        <v>21</v>
      </c>
      <c r="E4" s="21" t="s">
        <v>22</v>
      </c>
      <c r="F4" s="13"/>
      <c r="G4" s="24">
        <f t="shared" ref="G4" si="0">E4*F4</f>
        <v>0</v>
      </c>
    </row>
    <row r="5" spans="3:10" ht="61.5" customHeight="1" x14ac:dyDescent="0.3">
      <c r="C5" s="40"/>
      <c r="D5" s="21" t="s">
        <v>9</v>
      </c>
      <c r="E5" s="21" t="s">
        <v>10</v>
      </c>
      <c r="F5" s="13"/>
      <c r="G5" s="24">
        <f t="shared" ref="G5:G12" si="1">E5*F5</f>
        <v>0</v>
      </c>
    </row>
    <row r="6" spans="3:10" ht="61.5" customHeight="1" thickBot="1" x14ac:dyDescent="0.35">
      <c r="C6" s="41"/>
      <c r="D6" s="25" t="s">
        <v>17</v>
      </c>
      <c r="E6" s="25" t="s">
        <v>27</v>
      </c>
      <c r="F6" s="26"/>
      <c r="G6" s="27">
        <f t="shared" si="1"/>
        <v>0</v>
      </c>
    </row>
    <row r="7" spans="3:10" ht="61.5" customHeight="1" x14ac:dyDescent="0.3">
      <c r="C7" s="42" t="s">
        <v>19</v>
      </c>
      <c r="D7" s="28" t="s">
        <v>7</v>
      </c>
      <c r="E7" s="28" t="s">
        <v>12</v>
      </c>
      <c r="F7" s="29"/>
      <c r="G7" s="30">
        <f t="shared" si="1"/>
        <v>0</v>
      </c>
    </row>
    <row r="8" spans="3:10" ht="61.5" customHeight="1" x14ac:dyDescent="0.3">
      <c r="C8" s="43"/>
      <c r="D8" s="21" t="s">
        <v>11</v>
      </c>
      <c r="E8" s="21" t="s">
        <v>12</v>
      </c>
      <c r="F8" s="14"/>
      <c r="G8" s="31">
        <f t="shared" si="1"/>
        <v>0</v>
      </c>
    </row>
    <row r="9" spans="3:10" ht="61.5" customHeight="1" x14ac:dyDescent="0.3">
      <c r="C9" s="43"/>
      <c r="D9" s="21" t="s">
        <v>31</v>
      </c>
      <c r="E9" s="21" t="s">
        <v>13</v>
      </c>
      <c r="F9" s="14"/>
      <c r="G9" s="31">
        <f t="shared" si="1"/>
        <v>0</v>
      </c>
    </row>
    <row r="10" spans="3:10" ht="61.5" customHeight="1" thickBot="1" x14ac:dyDescent="0.35">
      <c r="C10" s="44"/>
      <c r="D10" s="25" t="s">
        <v>14</v>
      </c>
      <c r="E10" s="25" t="s">
        <v>23</v>
      </c>
      <c r="F10" s="32"/>
      <c r="G10" s="33">
        <f t="shared" si="1"/>
        <v>0</v>
      </c>
    </row>
    <row r="11" spans="3:10" ht="61.5" customHeight="1" thickBot="1" x14ac:dyDescent="0.35">
      <c r="C11" s="34" t="s">
        <v>25</v>
      </c>
      <c r="D11" s="35" t="s">
        <v>30</v>
      </c>
      <c r="E11" s="35" t="s">
        <v>24</v>
      </c>
      <c r="F11" s="36"/>
      <c r="G11" s="37">
        <f t="shared" si="1"/>
        <v>0</v>
      </c>
    </row>
    <row r="12" spans="3:10" ht="61.5" customHeight="1" thickBot="1" x14ac:dyDescent="0.35">
      <c r="C12" s="38" t="s">
        <v>20</v>
      </c>
      <c r="D12" s="35" t="s">
        <v>15</v>
      </c>
      <c r="E12" s="35">
        <v>110</v>
      </c>
      <c r="F12" s="36"/>
      <c r="G12" s="37">
        <f t="shared" si="1"/>
        <v>0</v>
      </c>
    </row>
    <row r="13" spans="3:10" ht="74.25" customHeight="1" thickBot="1" x14ac:dyDescent="0.35">
      <c r="C13" s="19"/>
      <c r="D13" s="20" t="s">
        <v>1</v>
      </c>
      <c r="E13" s="20"/>
      <c r="F13" s="12"/>
      <c r="G13" s="11">
        <f>IF((SUM(G3:G12))&lt;=F15,(SUM(G3:G12)),"ERRORE l'importo offerto supera la base d'asta")</f>
        <v>0</v>
      </c>
    </row>
    <row r="14" spans="3:10" ht="12.75" customHeight="1" thickBot="1" x14ac:dyDescent="0.35">
      <c r="F14" s="1"/>
      <c r="G14" s="4"/>
      <c r="H14" s="2"/>
      <c r="I14" s="2"/>
      <c r="J14" s="2"/>
    </row>
    <row r="15" spans="3:10" s="2" customFormat="1" ht="41.3" customHeight="1" thickBot="1" x14ac:dyDescent="0.35">
      <c r="C15" s="53" t="s">
        <v>3</v>
      </c>
      <c r="D15" s="54"/>
      <c r="F15" s="47">
        <v>140000</v>
      </c>
      <c r="G15" s="48"/>
    </row>
    <row r="16" spans="3:10" s="2" customFormat="1" ht="14.95" customHeight="1" thickBot="1" x14ac:dyDescent="0.35">
      <c r="D16" s="3"/>
      <c r="F16" s="6"/>
    </row>
    <row r="17" spans="3:10" s="2" customFormat="1" ht="66.05" customHeight="1" thickBot="1" x14ac:dyDescent="0.35">
      <c r="C17" s="53" t="s">
        <v>5</v>
      </c>
      <c r="D17" s="54"/>
      <c r="F17" s="49" t="str">
        <f>IF(G13&gt;F15,"ATTENZIONE: L'offerta complessiva è superiore alla Base d'asta","OK")</f>
        <v>OK</v>
      </c>
      <c r="G17" s="50"/>
      <c r="H17"/>
      <c r="I17"/>
      <c r="J17"/>
    </row>
    <row r="18" spans="3:10" s="2" customFormat="1" ht="14.95" customHeight="1" thickBot="1" x14ac:dyDescent="0.35">
      <c r="D18" s="5"/>
      <c r="F18" s="9"/>
      <c r="H18" s="10"/>
      <c r="I18" s="10"/>
      <c r="J18" s="10"/>
    </row>
    <row r="19" spans="3:10" ht="31.6" customHeight="1" thickBot="1" x14ac:dyDescent="0.35">
      <c r="C19" s="55" t="s">
        <v>2</v>
      </c>
      <c r="D19" s="56"/>
      <c r="F19" s="51">
        <f>IF((G13&lt;=F15),G13,"ERRORE")</f>
        <v>0</v>
      </c>
      <c r="G19" s="52"/>
    </row>
    <row r="20" spans="3:10" ht="14.95" thickBot="1" x14ac:dyDescent="0.35"/>
    <row r="21" spans="3:10" ht="24.4" customHeight="1" thickBot="1" x14ac:dyDescent="0.35">
      <c r="C21" s="53" t="s">
        <v>28</v>
      </c>
      <c r="D21" s="54"/>
      <c r="F21" s="45"/>
      <c r="G21" s="46"/>
    </row>
    <row r="22" spans="3:10" ht="14.95" thickBot="1" x14ac:dyDescent="0.35"/>
    <row r="23" spans="3:10" ht="53.2" customHeight="1" thickBot="1" x14ac:dyDescent="0.35">
      <c r="C23" s="53" t="s">
        <v>29</v>
      </c>
      <c r="D23" s="54"/>
      <c r="F23" s="45"/>
      <c r="G23" s="46"/>
    </row>
    <row r="24" spans="3:10" ht="14.95" thickBot="1" x14ac:dyDescent="0.35"/>
    <row r="25" spans="3:10" ht="57.05" customHeight="1" thickBot="1" x14ac:dyDescent="0.35">
      <c r="C25" s="53" t="s">
        <v>32</v>
      </c>
      <c r="D25" s="54"/>
      <c r="F25" s="45"/>
      <c r="G25" s="46"/>
    </row>
    <row r="26" spans="3:10" ht="14.95" thickBot="1" x14ac:dyDescent="0.35"/>
    <row r="27" spans="3:10" ht="80.900000000000006" customHeight="1" thickBot="1" x14ac:dyDescent="0.35">
      <c r="C27" s="53" t="s">
        <v>33</v>
      </c>
      <c r="D27" s="54"/>
      <c r="F27" s="57" t="s">
        <v>34</v>
      </c>
      <c r="G27" s="58"/>
    </row>
  </sheetData>
  <sheetProtection algorithmName="SHA-512" hashValue="J5QSyyPl6lyvi2Pn/QWzvQKCjyEHnQg8gp9+GBlf/r/BePi5Nv2LM3odAUawyhDwtE5h8uOV0OWQuQ1QjBsE/g==" saltValue="/muy/wVTbuysLdr3xLQJSw==" spinCount="100000" sheet="1" objects="1" scenarios="1"/>
  <mergeCells count="16">
    <mergeCell ref="C27:D27"/>
    <mergeCell ref="F27:G27"/>
    <mergeCell ref="C3:C6"/>
    <mergeCell ref="C7:C10"/>
    <mergeCell ref="F25:G25"/>
    <mergeCell ref="F21:G21"/>
    <mergeCell ref="F23:G23"/>
    <mergeCell ref="F15:G15"/>
    <mergeCell ref="F17:G17"/>
    <mergeCell ref="F19:G19"/>
    <mergeCell ref="C15:D15"/>
    <mergeCell ref="C17:D17"/>
    <mergeCell ref="C19:D19"/>
    <mergeCell ref="C21:D21"/>
    <mergeCell ref="C23:D23"/>
    <mergeCell ref="C25:D25"/>
  </mergeCells>
  <conditionalFormatting sqref="F19">
    <cfRule type="cellIs" dxfId="5" priority="6" operator="equal">
      <formula>$F$15</formula>
    </cfRule>
    <cfRule type="cellIs" dxfId="4" priority="7" operator="lessThan">
      <formula>$F$15</formula>
    </cfRule>
    <cfRule type="cellIs" dxfId="3" priority="9" operator="greaterThan">
      <formula>$F$15</formula>
    </cfRule>
  </conditionalFormatting>
  <conditionalFormatting sqref="G13">
    <cfRule type="cellIs" dxfId="2" priority="10" operator="greaterThan">
      <formula>#REF!</formula>
    </cfRule>
  </conditionalFormatting>
  <conditionalFormatting sqref="F19:G19">
    <cfRule type="cellIs" dxfId="1" priority="1" operator="greaterThan">
      <formula>$F$15</formula>
    </cfRule>
    <cfRule type="cellIs" dxfId="0" priority="2" operator="lessThanOrEqual">
      <formula>$F$15</formula>
    </cfRule>
  </conditionalFormatting>
  <dataValidations count="1">
    <dataValidation type="custom" operator="equal" allowBlank="1" showInputMessage="1" showErrorMessage="1" error="Non è possibile inserire più di due cifre decimali" sqref="F7:F9 F3:F5">
      <formula1>(LEN(F3)-LEN(INT(F3)))&lt;=3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2024-02-16T09:13:26Z</dcterms:modified>
</cp:coreProperties>
</file>