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7" windowWidth="19440" windowHeight="11760"/>
  </bookViews>
  <sheets>
    <sheet name="Dettaglio Tecnico Economico" sheetId="13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3" l="1"/>
  <c r="F10" i="13" l="1"/>
  <c r="F9" i="13"/>
  <c r="F6" i="13" l="1"/>
  <c r="F5" i="13" l="1"/>
  <c r="F7" i="13" l="1"/>
  <c r="E14" i="13" s="1"/>
</calcChain>
</file>

<file path=xl/sharedStrings.xml><?xml version="1.0" encoding="utf-8"?>
<sst xmlns="http://schemas.openxmlformats.org/spreadsheetml/2006/main" count="20" uniqueCount="20">
  <si>
    <t>Celle da compilare</t>
  </si>
  <si>
    <t>Descrizione</t>
  </si>
  <si>
    <t>Prezzo totale a base d'asta al netto dell'IVA</t>
  </si>
  <si>
    <t>Quantità
(A)</t>
  </si>
  <si>
    <t>Prezzo Totale Offerto al netto dell'IVA €</t>
  </si>
  <si>
    <t>a canone</t>
  </si>
  <si>
    <t>a consumo</t>
  </si>
  <si>
    <r>
      <rPr>
        <b/>
        <sz val="10"/>
        <rFont val="Arial"/>
        <family val="2"/>
      </rPr>
      <t xml:space="preserve">Ricariche gas bombole da 4kg </t>
    </r>
    <r>
      <rPr>
        <sz val="10"/>
        <rFont val="Arial"/>
        <family val="2"/>
      </rPr>
      <t xml:space="preserve">
(par.2.3 Capitolato tecnico)</t>
    </r>
  </si>
  <si>
    <t>Prezzo totale offerto al netto dell'IVA</t>
  </si>
  <si>
    <r>
      <t xml:space="preserve">Importo unitario </t>
    </r>
    <r>
      <rPr>
        <b/>
        <sz val="11"/>
        <rFont val="Arial"/>
        <family val="2"/>
      </rPr>
      <t xml:space="preserve">(€) </t>
    </r>
    <r>
      <rPr>
        <b/>
        <sz val="11"/>
        <color theme="1"/>
        <rFont val="Arial"/>
        <family val="2"/>
      </rPr>
      <t xml:space="preserve">
(B)</t>
    </r>
  </si>
  <si>
    <t>Tipologia Servizio</t>
  </si>
  <si>
    <r>
      <rPr>
        <b/>
        <sz val="10"/>
        <color theme="1"/>
        <rFont val="Arial"/>
        <family val="2"/>
      </rPr>
      <t xml:space="preserve">Oneri aziendali (non soggetti a ribasso) </t>
    </r>
    <r>
      <rPr>
        <sz val="10"/>
        <color theme="1"/>
        <rFont val="Arial"/>
        <family val="2"/>
      </rPr>
      <t>concernenti l'adempimento delle disposizioni in materia di salute e sicurezza sui luoghi di lavoro (</t>
    </r>
    <r>
      <rPr>
        <b/>
        <sz val="10"/>
        <color theme="1"/>
        <rFont val="Arial"/>
        <family val="2"/>
      </rPr>
      <t>Devono essere &gt;0</t>
    </r>
    <r>
      <rPr>
        <sz val="10"/>
        <color theme="1"/>
        <rFont val="Arial"/>
        <family val="2"/>
      </rPr>
      <t xml:space="preserve">)  secondo quanto indicato al paragrafo  9 Offerta Economica del documento Richiesta di offerta. </t>
    </r>
    <r>
      <rPr>
        <b/>
        <sz val="10"/>
        <color theme="1"/>
        <rFont val="Arial"/>
        <family val="2"/>
      </rPr>
      <t>Tale valore non incide sul prezzo totale offerto</t>
    </r>
    <r>
      <rPr>
        <sz val="10"/>
        <color theme="1"/>
        <rFont val="Arial"/>
        <family val="2"/>
      </rPr>
      <t>.</t>
    </r>
  </si>
  <si>
    <r>
      <t xml:space="preserve">Importo totale (€)
</t>
    </r>
    <r>
      <rPr>
        <b/>
        <sz val="11"/>
        <rFont val="Arial"/>
        <family val="2"/>
      </rPr>
      <t>(AxB)</t>
    </r>
    <r>
      <rPr>
        <b/>
        <i/>
        <sz val="11"/>
        <color rgb="FFFF0000"/>
        <rFont val="Arial"/>
        <family val="2"/>
      </rPr>
      <t>*</t>
    </r>
  </si>
  <si>
    <r>
      <rPr>
        <b/>
        <sz val="10"/>
        <rFont val="Arial"/>
        <family val="2"/>
      </rPr>
      <t xml:space="preserve">Canone annuale erogatori a rete idrica </t>
    </r>
    <r>
      <rPr>
        <sz val="10"/>
        <rFont val="Arial"/>
        <family val="2"/>
      </rPr>
      <t xml:space="preserve">
comprensivi comprensivi della 1^ bombola gas da 4kg e con erogazione di almeno n. 4 tipologie di acqua: naturale ambiente, naturale fredda, frizzante fredda, naturale calda
(par. 2 e 2.1 Capitolato tecnico)</t>
    </r>
  </si>
  <si>
    <t>RdO Mepa n. 4090799</t>
  </si>
  <si>
    <r>
      <rPr>
        <b/>
        <i/>
        <sz val="11"/>
        <color rgb="FFFF0000"/>
        <rFont val="Arial"/>
        <family val="2"/>
      </rPr>
      <t>*</t>
    </r>
    <r>
      <rPr>
        <i/>
        <sz val="11"/>
        <color theme="1"/>
        <rFont val="Arial"/>
        <family val="2"/>
      </rPr>
      <t>Nella cella F5 il risultato di AxB viene moltiplicato per n. 3 anni</t>
    </r>
  </si>
  <si>
    <r>
      <t xml:space="preserve">Analisi microbiologiche dell'acqua 
</t>
    </r>
    <r>
      <rPr>
        <sz val="10"/>
        <rFont val="Arial"/>
        <family val="2"/>
      </rPr>
      <t>N. 1 analisi su ogni erogatore da effettuare al termine dell'installazione (par. 2 e par. 2.4 Capitolato Tecnico)</t>
    </r>
  </si>
  <si>
    <t>post installazione</t>
  </si>
  <si>
    <t>5</t>
  </si>
  <si>
    <r>
      <rPr>
        <b/>
        <sz val="10"/>
        <color theme="1"/>
        <rFont val="Arial"/>
        <family val="2"/>
      </rPr>
      <t xml:space="preserve">Di cui costi della manodopera
</t>
    </r>
    <r>
      <rPr>
        <sz val="10"/>
        <color theme="1"/>
        <rFont val="Arial"/>
        <family val="2"/>
      </rPr>
      <t xml:space="preserve">(stimati dalla stazione appaltante pari a </t>
    </r>
    <r>
      <rPr>
        <b/>
        <sz val="10"/>
        <color theme="1"/>
        <rFont val="Arial"/>
        <family val="2"/>
      </rPr>
      <t>Euro 601</t>
    </r>
    <r>
      <rPr>
        <sz val="10"/>
        <color theme="1"/>
        <rFont val="Arial"/>
        <family val="2"/>
      </rPr>
      <t>)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facendo riferimento alle tabelle ministeriali del CCNL settore metalmeccanico industria prendendo in considerazione una figura professionale di livello D2.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</si>
</sst>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Fill="1" applyBorder="1"/>
    <xf numFmtId="0" fontId="2" fillId="0" borderId="0" xfId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49" fontId="2" fillId="4" borderId="10" xfId="0" applyNumberFormat="1" applyFont="1" applyFill="1" applyBorder="1" applyAlignment="1">
      <alignment horizontal="left"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0" fontId="9" fillId="0" borderId="0" xfId="0" applyFont="1"/>
    <xf numFmtId="0" fontId="11" fillId="0" borderId="0" xfId="0" applyFont="1"/>
    <xf numFmtId="0" fontId="4" fillId="0" borderId="0" xfId="0" applyFont="1"/>
    <xf numFmtId="164" fontId="10" fillId="0" borderId="0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3" fillId="0" borderId="0" xfId="0" applyFont="1" applyFill="1" applyBorder="1"/>
    <xf numFmtId="164" fontId="2" fillId="4" borderId="14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14" fillId="4" borderId="3" xfId="0" applyNumberFormat="1" applyFont="1" applyFill="1" applyBorder="1" applyAlignment="1" applyProtection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0" fontId="9" fillId="0" borderId="0" xfId="0" applyFont="1" applyProtection="1"/>
    <xf numFmtId="164" fontId="2" fillId="6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6" borderId="2" xfId="0" applyNumberFormat="1" applyFont="1" applyFill="1" applyBorder="1" applyAlignment="1" applyProtection="1">
      <alignment horizontal="center" vertical="center"/>
      <protection locked="0"/>
    </xf>
    <xf numFmtId="0" fontId="17" fillId="3" borderId="23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49" fontId="8" fillId="4" borderId="2" xfId="0" applyNumberFormat="1" applyFont="1" applyFill="1" applyBorder="1" applyAlignment="1">
      <alignment horizontal="left" vertical="center" wrapText="1"/>
    </xf>
    <xf numFmtId="164" fontId="1" fillId="6" borderId="13" xfId="0" applyNumberFormat="1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164" fontId="12" fillId="0" borderId="4" xfId="1" applyNumberFormat="1" applyFont="1" applyFill="1" applyBorder="1" applyAlignment="1" applyProtection="1">
      <alignment horizontal="center" vertical="center"/>
    </xf>
    <xf numFmtId="164" fontId="12" fillId="0" borderId="5" xfId="1" applyNumberFormat="1" applyFont="1" applyFill="1" applyBorder="1" applyAlignment="1" applyProtection="1">
      <alignment horizontal="center" vertical="center"/>
    </xf>
    <xf numFmtId="164" fontId="20" fillId="0" borderId="4" xfId="0" applyNumberFormat="1" applyFont="1" applyFill="1" applyBorder="1" applyAlignment="1">
      <alignment horizontal="center" vertical="center" wrapText="1"/>
    </xf>
    <xf numFmtId="164" fontId="20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5" borderId="4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left" vertical="center" wrapText="1"/>
    </xf>
    <xf numFmtId="49" fontId="1" fillId="0" borderId="18" xfId="0" applyNumberFormat="1" applyFont="1" applyFill="1" applyBorder="1" applyAlignment="1">
      <alignment horizontal="left" vertical="center" wrapText="1"/>
    </xf>
    <xf numFmtId="49" fontId="1" fillId="0" borderId="19" xfId="0" applyNumberFormat="1" applyFont="1" applyFill="1" applyBorder="1" applyAlignment="1">
      <alignment horizontal="left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2" fillId="0" borderId="5" xfId="1" applyFont="1" applyFill="1" applyBorder="1" applyAlignment="1" applyProtection="1">
      <alignment horizontal="center" vertical="center" wrapText="1"/>
    </xf>
    <xf numFmtId="0" fontId="19" fillId="0" borderId="4" xfId="1" applyFont="1" applyFill="1" applyBorder="1" applyAlignment="1" applyProtection="1">
      <alignment horizontal="center" vertical="center"/>
    </xf>
    <xf numFmtId="0" fontId="19" fillId="0" borderId="5" xfId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 applyProtection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tabSelected="1" topLeftCell="A10" zoomScale="86" zoomScaleNormal="86" workbookViewId="0">
      <selection activeCell="E6" sqref="E6"/>
    </sheetView>
  </sheetViews>
  <sheetFormatPr defaultColWidth="8.84375" defaultRowHeight="14.6" x14ac:dyDescent="0.4"/>
  <cols>
    <col min="1" max="1" width="6.15234375" customWidth="1"/>
    <col min="2" max="2" width="14.15234375" customWidth="1"/>
    <col min="3" max="3" width="54.23046875" customWidth="1"/>
    <col min="4" max="4" width="10.53515625" customWidth="1"/>
    <col min="5" max="5" width="18.61328125" customWidth="1"/>
    <col min="6" max="6" width="31.765625" customWidth="1"/>
    <col min="7" max="7" width="22.69140625" customWidth="1"/>
  </cols>
  <sheetData>
    <row r="1" spans="2:9" ht="22.75" customHeight="1" thickBot="1" x14ac:dyDescent="0.45">
      <c r="B1" s="38" t="s">
        <v>14</v>
      </c>
      <c r="C1" s="39"/>
      <c r="D1" s="39"/>
      <c r="E1" s="39"/>
      <c r="F1" s="40"/>
    </row>
    <row r="2" spans="2:9" ht="26.7" customHeight="1" thickBot="1" x14ac:dyDescent="0.45">
      <c r="B2" s="15"/>
      <c r="C2" s="15"/>
      <c r="D2" s="15"/>
      <c r="E2" s="34" t="s">
        <v>0</v>
      </c>
      <c r="F2" s="15"/>
      <c r="G2" s="10"/>
    </row>
    <row r="3" spans="2:9" ht="62.05" customHeight="1" thickBot="1" x14ac:dyDescent="0.45">
      <c r="B3" s="24" t="s">
        <v>10</v>
      </c>
      <c r="C3" s="25" t="s">
        <v>1</v>
      </c>
      <c r="D3" s="26" t="s">
        <v>3</v>
      </c>
      <c r="E3" s="23" t="s">
        <v>9</v>
      </c>
      <c r="F3" s="27" t="s">
        <v>12</v>
      </c>
      <c r="G3" s="30"/>
    </row>
    <row r="4" spans="2:9" ht="63.9" customHeight="1" x14ac:dyDescent="0.4">
      <c r="B4" s="5" t="s">
        <v>5</v>
      </c>
      <c r="C4" s="6" t="s">
        <v>13</v>
      </c>
      <c r="D4" s="7">
        <v>5</v>
      </c>
      <c r="E4" s="31"/>
      <c r="F4" s="8" t="str">
        <f>IF(E4="","Inserire importo unitario",D4*E4*3)</f>
        <v>Inserire importo unitario</v>
      </c>
      <c r="G4" s="20" t="s">
        <v>15</v>
      </c>
      <c r="I4" s="4"/>
    </row>
    <row r="5" spans="2:9" ht="75" customHeight="1" x14ac:dyDescent="0.4">
      <c r="B5" s="35" t="s">
        <v>6</v>
      </c>
      <c r="C5" s="9" t="s">
        <v>7</v>
      </c>
      <c r="D5" s="60">
        <v>72</v>
      </c>
      <c r="E5" s="32"/>
      <c r="F5" s="61" t="str">
        <f>IF(E5="","Inserire importo unitario",D5*E5)</f>
        <v>Inserire importo unitario</v>
      </c>
      <c r="G5" s="10"/>
    </row>
    <row r="6" spans="2:9" ht="75" customHeight="1" thickBot="1" x14ac:dyDescent="0.45">
      <c r="B6" s="35" t="s">
        <v>17</v>
      </c>
      <c r="C6" s="36" t="s">
        <v>16</v>
      </c>
      <c r="D6" s="14" t="s">
        <v>18</v>
      </c>
      <c r="E6" s="32"/>
      <c r="F6" s="17" t="str">
        <f>IF(E6="","Inserire importo unitario",D6*E6)</f>
        <v>Inserire importo unitario</v>
      </c>
      <c r="G6" s="10"/>
    </row>
    <row r="7" spans="2:9" ht="51" customHeight="1" thickBot="1" x14ac:dyDescent="0.45">
      <c r="B7" s="41" t="s">
        <v>4</v>
      </c>
      <c r="C7" s="42"/>
      <c r="D7" s="42"/>
      <c r="E7" s="43"/>
      <c r="F7" s="19" t="str">
        <f>IF(COUNTBLANK(E4:E6)=0,IF((SUM(F4:F6))&lt;=E12,(SUM(F4:F6)),"ERRORE l'importo offerto supera la base d'asta"),"Inserire importi unitari")</f>
        <v>Inserire importi unitari</v>
      </c>
    </row>
    <row r="8" spans="2:9" ht="20.149999999999999" customHeight="1" thickBot="1" x14ac:dyDescent="0.45">
      <c r="B8" s="49"/>
      <c r="C8" s="50"/>
      <c r="D8" s="50"/>
      <c r="E8" s="50"/>
      <c r="F8" s="51"/>
    </row>
    <row r="9" spans="2:9" s="18" customFormat="1" ht="57" customHeight="1" x14ac:dyDescent="0.4">
      <c r="B9" s="52" t="s">
        <v>19</v>
      </c>
      <c r="C9" s="53"/>
      <c r="D9" s="28">
        <v>1</v>
      </c>
      <c r="E9" s="33"/>
      <c r="F9" s="29" t="str">
        <f>IF(E9="","Inserire importo unitario",D9*E9)</f>
        <v>Inserire importo unitario</v>
      </c>
    </row>
    <row r="10" spans="2:9" s="18" customFormat="1" ht="69.45" customHeight="1" thickBot="1" x14ac:dyDescent="0.45">
      <c r="B10" s="54" t="s">
        <v>11</v>
      </c>
      <c r="C10" s="55"/>
      <c r="D10" s="21">
        <v>1</v>
      </c>
      <c r="E10" s="37"/>
      <c r="F10" s="22" t="str">
        <f>IF(E10="","Inserire importo unitario",D10*E10)</f>
        <v>Inserire importo unitario</v>
      </c>
    </row>
    <row r="11" spans="2:9" ht="29.15" customHeight="1" thickBot="1" x14ac:dyDescent="0.5">
      <c r="B11" s="11"/>
      <c r="C11" s="11"/>
      <c r="D11" s="11"/>
      <c r="E11" s="12"/>
      <c r="F11" s="13"/>
    </row>
    <row r="12" spans="2:9" s="1" customFormat="1" ht="52.3" customHeight="1" thickBot="1" x14ac:dyDescent="0.55000000000000004">
      <c r="B12" s="56" t="s">
        <v>2</v>
      </c>
      <c r="C12" s="57"/>
      <c r="D12" s="16"/>
      <c r="E12" s="44">
        <v>15900</v>
      </c>
      <c r="F12" s="45"/>
    </row>
    <row r="13" spans="2:9" s="1" customFormat="1" ht="20.6" customHeight="1" thickBot="1" x14ac:dyDescent="0.45">
      <c r="C13" s="2"/>
      <c r="E13" s="3"/>
    </row>
    <row r="14" spans="2:9" ht="68.599999999999994" customHeight="1" thickBot="1" x14ac:dyDescent="0.45">
      <c r="B14" s="58" t="s">
        <v>8</v>
      </c>
      <c r="C14" s="59"/>
      <c r="E14" s="46" t="str">
        <f>IF(F7="Inserire importi unitari","Inserire importi unitari", IF(F9="Inserire importo unitario","Inserire importi unitari", IF(F10="Inserire importo unitario","Inserire importi unitari", IF((F7&lt;=E12),F7,"ERRORE l'importo offerto supera la base d'asta"))))</f>
        <v>Inserire importi unitari</v>
      </c>
      <c r="F14" s="47"/>
    </row>
    <row r="15" spans="2:9" ht="48.55" customHeight="1" x14ac:dyDescent="0.4"/>
    <row r="16" spans="2:9" ht="38.15" customHeight="1" x14ac:dyDescent="0.4">
      <c r="C16" s="48"/>
      <c r="D16" s="48"/>
      <c r="E16" s="48"/>
      <c r="F16" s="48"/>
    </row>
    <row r="17" ht="48.55" customHeight="1" x14ac:dyDescent="0.4"/>
    <row r="18" ht="48.55" customHeight="1" x14ac:dyDescent="0.4"/>
  </sheetData>
  <sheetProtection algorithmName="SHA-512" hashValue="ffqSZ6dxoVWpZSHk1xKw5ut5ZN0ueo6GgqqrV1q3Z0CwOd63C9a1+tcwGyXp9Gp8waoXESWxRb8nyLi0kGkZ/w==" saltValue="hSlX3nKDX3iqWcwvINnKXg==" spinCount="100000" sheet="1" objects="1" scenarios="1"/>
  <protectedRanges>
    <protectedRange sqref="E4:E6" name="Intervallo1"/>
  </protectedRanges>
  <mergeCells count="10">
    <mergeCell ref="B1:F1"/>
    <mergeCell ref="B7:E7"/>
    <mergeCell ref="E12:F12"/>
    <mergeCell ref="E14:F14"/>
    <mergeCell ref="C16:F16"/>
    <mergeCell ref="B8:F8"/>
    <mergeCell ref="B9:C9"/>
    <mergeCell ref="B10:C10"/>
    <mergeCell ref="B12:C12"/>
    <mergeCell ref="B14:C14"/>
  </mergeCells>
  <conditionalFormatting sqref="E14:F14">
    <cfRule type="cellIs" dxfId="5" priority="1" operator="greaterThan">
      <formula>$E$12</formula>
    </cfRule>
    <cfRule type="cellIs" dxfId="4" priority="2" operator="lessThanOrEqual">
      <formula>$E$12</formula>
    </cfRule>
  </conditionalFormatting>
  <conditionalFormatting sqref="E14">
    <cfRule type="cellIs" dxfId="3" priority="3" operator="equal">
      <formula>$E$12</formula>
    </cfRule>
    <cfRule type="cellIs" dxfId="2" priority="4" operator="lessThan">
      <formula>$E$12</formula>
    </cfRule>
    <cfRule type="cellIs" dxfId="1" priority="5" operator="greaterThan">
      <formula>$E$12</formula>
    </cfRule>
  </conditionalFormatting>
  <conditionalFormatting sqref="F7">
    <cfRule type="cellIs" dxfId="0" priority="6" operator="greaterThan">
      <formula>#REF!</formula>
    </cfRule>
  </conditionalFormatting>
  <dataValidations count="3">
    <dataValidation type="custom" operator="equal" allowBlank="1" showInputMessage="1" showErrorMessage="1" error="Non è possibile inserire più di due cifre decimali o un valore pari a zero" sqref="E4:E6">
      <formula1>AND((LEN(E4)-LEN(INT(E4)))&lt;=3,E4&lt;&gt;0)</formula1>
    </dataValidation>
    <dataValidation type="custom" operator="greaterThan" allowBlank="1" showInputMessage="1" showErrorMessage="1" error="L'importo deve essere maggiore di zero e sono ammesse solo 2 cifre decimali" sqref="E9">
      <formula1>AND((LEN(E9)-LEN(INT(E9)))&lt;=3,E9&gt;0)</formula1>
    </dataValidation>
    <dataValidation type="custom" operator="greaterThan" allowBlank="1" showInputMessage="1" showErrorMessage="1" error="L'importo deve essere intero e maggiore di zero" sqref="E10">
      <formula1>AND((LEN(E10)-LEN(INT(E10)))&lt;=3,E10&gt;0)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2024-03-19T11:06:12Z</dcterms:modified>
</cp:coreProperties>
</file>