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6" i="1" l="1"/>
  <c r="F12" i="1" s="1"/>
  <c r="F7" i="1"/>
  <c r="E18" i="1" l="1"/>
  <c r="E16" i="1" l="1"/>
</calcChain>
</file>

<file path=xl/sharedStrings.xml><?xml version="1.0" encoding="utf-8"?>
<sst xmlns="http://schemas.openxmlformats.org/spreadsheetml/2006/main" count="22" uniqueCount="19">
  <si>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</si>
  <si>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</si>
  <si>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</si>
  <si>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</si>
  <si>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</si>
  <si>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</si>
  <si>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</si>
  <si>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</si>
  <si>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</si>
  <si>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</si>
  <si>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 xml:space="preserve">Rda 51672 Fornitura Software per l’acquisizione di prove digitali forensi su dispositivi mobili </t>
  </si>
  <si>
    <t>UFED Touch3 Standard Ultimate Subscription + kit cavi</t>
  </si>
  <si>
    <t>Cellebrite Premium Stand Alone + Premium Unlimited iOS</t>
  </si>
  <si>
    <t>Cellebrite Premium Adroid action</t>
  </si>
  <si>
    <t>Cellebrite Digital Collector Subscription con dongle 1TB</t>
  </si>
  <si>
    <t>Cellebrite Inspector Subscription</t>
  </si>
  <si>
    <t>Training per max 10 discenti (€/giornata)</t>
  </si>
  <si>
    <t>20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</si>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</sst>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49" fontId="14" fillId="4" borderId="1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8"/>
  <sheetViews>
    <sheetView tabSelected="1" zoomScale="80" zoomScaleNormal="80" workbookViewId="0">
      <selection activeCell="D7" sqref="D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10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9" ht="61.5" customHeight="1" thickBot="1" x14ac:dyDescent="0.4">
      <c r="C6" s="22" t="s">
        <v>11</v>
      </c>
      <c r="D6" s="18" t="s">
        <v>5</v>
      </c>
      <c r="E6" s="15"/>
      <c r="F6" s="16">
        <f>D6*E6</f>
        <v>0</v>
      </c>
    </row>
    <row r="7" spans="3:9" ht="61.5" customHeight="1" thickBot="1" x14ac:dyDescent="0.4">
      <c r="C7" s="22" t="s">
        <v>12</v>
      </c>
      <c r="D7" s="19" t="s">
        <v>5</v>
      </c>
      <c r="E7" s="27"/>
      <c r="F7" s="16">
        <f t="shared" ref="F7:F11" si="0">D7*E7</f>
        <v>0</v>
      </c>
    </row>
    <row r="8" spans="3:9" ht="61.5" customHeight="1" thickBot="1" x14ac:dyDescent="0.4">
      <c r="C8" s="22" t="s">
        <v>13</v>
      </c>
      <c r="D8" s="19" t="s">
        <v>17</v>
      </c>
      <c r="E8" s="27"/>
      <c r="F8" s="16">
        <f t="shared" si="0"/>
        <v>0</v>
      </c>
    </row>
    <row r="9" spans="3:9" ht="61.5" customHeight="1" thickBot="1" x14ac:dyDescent="0.4">
      <c r="C9" s="22" t="s">
        <v>14</v>
      </c>
      <c r="D9" s="19" t="s">
        <v>5</v>
      </c>
      <c r="E9" s="27"/>
      <c r="F9" s="16">
        <f t="shared" si="0"/>
        <v>0</v>
      </c>
    </row>
    <row r="10" spans="3:9" ht="61.5" customHeight="1" thickBot="1" x14ac:dyDescent="0.4">
      <c r="C10" s="22" t="s">
        <v>15</v>
      </c>
      <c r="D10" s="19" t="s">
        <v>5</v>
      </c>
      <c r="E10" s="27"/>
      <c r="F10" s="16">
        <f t="shared" si="0"/>
        <v>0</v>
      </c>
    </row>
    <row r="11" spans="3:9" ht="61.5" customHeight="1" thickBot="1" x14ac:dyDescent="0.4">
      <c r="C11" s="28" t="s">
        <v>16</v>
      </c>
      <c r="D11" s="25" t="s">
        <v>18</v>
      </c>
      <c r="E11" s="27"/>
      <c r="F11" s="16">
        <f t="shared" si="0"/>
        <v>0</v>
      </c>
    </row>
    <row r="12" spans="3:9" ht="74.25" customHeight="1" thickBot="1" x14ac:dyDescent="0.4">
      <c r="C12" s="23" t="s">
        <v>2</v>
      </c>
      <c r="D12" s="23"/>
      <c r="E12" s="26"/>
      <c r="F12" s="24">
        <f>IF((SUM(F6:F11))&lt;=E14,(SUM(F6:F11)),"ERRORE l'importo offerto supera la base d'asta")</f>
        <v>0</v>
      </c>
    </row>
    <row r="13" spans="3:9" ht="12.75" customHeight="1" thickBot="1" x14ac:dyDescent="0.4">
      <c r="E13" s="1"/>
      <c r="F13" s="4"/>
      <c r="G13" s="2"/>
      <c r="H13" s="2"/>
      <c r="I13" s="2"/>
    </row>
    <row r="14" spans="3:9" s="2" customFormat="1" ht="41.25" customHeight="1" thickBot="1" x14ac:dyDescent="0.4">
      <c r="C14" s="12" t="s">
        <v>4</v>
      </c>
      <c r="E14" s="29">
        <v>106924</v>
      </c>
      <c r="F14" s="30"/>
    </row>
    <row r="15" spans="3:9" s="2" customFormat="1" ht="15" customHeight="1" thickBot="1" x14ac:dyDescent="0.4">
      <c r="C15" s="3"/>
      <c r="E15" s="6"/>
    </row>
    <row r="16" spans="3:9" s="2" customFormat="1" ht="66" customHeight="1" thickBot="1" x14ac:dyDescent="0.4">
      <c r="C16" s="12" t="s">
        <v>7</v>
      </c>
      <c r="E16" s="31" t="str">
        <f>IF(F12&gt;E14,"ATTENZIONE: L'offerta complessiva è superiore alla Base d'asta","OK")</f>
        <v>OK</v>
      </c>
      <c r="F16" s="32"/>
      <c r="G16"/>
      <c r="H16"/>
      <c r="I16"/>
    </row>
    <row r="17" spans="3:9" s="2" customFormat="1" ht="15" customHeight="1" thickBot="1" x14ac:dyDescent="0.4">
      <c r="C17" s="5"/>
      <c r="E17" s="10"/>
      <c r="G17" s="11"/>
      <c r="H17" s="11"/>
      <c r="I17" s="11"/>
    </row>
    <row r="18" spans="3:9" ht="31.5" customHeight="1" thickBot="1" x14ac:dyDescent="0.4">
      <c r="C18" s="7" t="s">
        <v>3</v>
      </c>
      <c r="E18" s="33">
        <f>IF((F12&lt;=E14),F12,"ERRORE")</f>
        <v>0</v>
      </c>
      <c r="F18" s="34"/>
    </row>
  </sheetData>
  <sheetProtection algorithmName="SHA-512" hashValue="EEJIASGSr0WRS0P3gHsYCclNsHAvCBrMr0UPL27LoEouBh4DHjmo1zZ84uVOwku+1AxIOP7K8lUm5pJqiHdy8A==" saltValue="4ic7RJgFL4kPx5j+RWF8rw==" spinCount="100000" sheet="1" objects="1" scenarios="1"/>
  <mergeCells count="3">
    <mergeCell ref="E14:F14"/>
    <mergeCell ref="E16:F16"/>
    <mergeCell ref="E18:F18"/>
  </mergeCells>
  <conditionalFormatting sqref="E18">
    <cfRule type="cellIs" dxfId="5" priority="6" operator="equal">
      <formula>$E$14</formula>
    </cfRule>
    <cfRule type="cellIs" dxfId="4" priority="7" operator="lessThan">
      <formula>$E$14</formula>
    </cfRule>
    <cfRule type="cellIs" dxfId="3" priority="9" operator="greaterThan">
      <formula>$E$14</formula>
    </cfRule>
  </conditionalFormatting>
  <conditionalFormatting sqref="F12">
    <cfRule type="cellIs" dxfId="2" priority="10" operator="greaterThan">
      <formula>#REF!</formula>
    </cfRule>
  </conditionalFormatting>
  <conditionalFormatting sqref="E18:F18">
    <cfRule type="cellIs" dxfId="1" priority="1" operator="greaterThan">
      <formula>$E$14</formula>
    </cfRule>
    <cfRule type="cellIs" dxfId="0" priority="2" operator="lessThanOrEqual">
      <formula>$E$14</formula>
    </cfRule>
  </conditionalFormatting>
  <dataValidations count="1">
    <dataValidation type="custom" operator="equal" allowBlank="1" showInputMessage="1" showErrorMessage="1" error="Non è possibile inserire più di due cifre decimali" sqref="E6:E11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9:D11 D6:D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2023-11-27T09:35:33Z</dcterms:modified>
</cp:coreProperties>
</file>