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_dati\AreaCondivisa\DAF\Acquisti\Ordini\Ordini22\LMi Rda 51075_Servizio Catering 2022 (Grilli)\3 - Documentazione\Rda 51075_Allegati Rdo\"/>
    </mc:Choice>
  </mc:AlternateContent>
  <bookViews>
    <workbookView xWindow="240" yWindow="103" windowWidth="21077" windowHeight="9977"/>
  </bookViews>
  <sheets>
    <sheet name="Dettaglio tecnico economico" sheetId="5" r:id="rId1"/>
  </sheets>
  <calcPr calcId="162913"/>
</workbook>
</file>

<file path=xl/calcChain.xml><?xml version="1.0" encoding="utf-8"?>
<calcChain xmlns="http://schemas.openxmlformats.org/spreadsheetml/2006/main">
  <c r="H25" i="5" l="1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26" i="5" l="1"/>
  <c r="G32" i="5" s="1"/>
  <c r="G30" i="5" l="1"/>
</calcChain>
</file>

<file path=xl/sharedStrings.xml><?xml version="1.0" encoding="utf-8"?>
<sst xmlns="http://schemas.openxmlformats.org/spreadsheetml/2006/main" count="63" uniqueCount="43">
  <si>
    <t>Celle da compilare</t>
  </si>
  <si>
    <t>Prezzo Totale Offerto al netto dell'IVA €</t>
  </si>
  <si>
    <t>Importo massimo contrattuale al netto dell'IVA</t>
  </si>
  <si>
    <t>Sistema di Verifica in caso di offerta superiore all'importo massimo contrattuale</t>
  </si>
  <si>
    <t>DESCRIZIONE SERVIZIO</t>
  </si>
  <si>
    <t>Caffè (1 pz, in thermos con latte caldo e freddo)</t>
  </si>
  <si>
    <t>Thè caldo con fette di limone (1 pz, in thermos)</t>
  </si>
  <si>
    <t>Acqua bottiglia piccola (0,50 litri)</t>
  </si>
  <si>
    <t>Acqua bottiglia grande (1,50 litri)</t>
  </si>
  <si>
    <t>Succhi di frutta bottiglia grande (1 litro)</t>
  </si>
  <si>
    <t>Coca-cola/Sprite/Fanta in bottiglie grandi (1,5 litri)</t>
  </si>
  <si>
    <t>Pasticceria secca (1 pasta grande, 1 crostatina o 5 pasticcini farciti)</t>
  </si>
  <si>
    <t xml:space="preserve">Pasticceria fresca mignon o mini cornetti (3pz) </t>
  </si>
  <si>
    <t xml:space="preserve">Cornetto grande </t>
  </si>
  <si>
    <t>Torte o dolci al cucchiaio (1 porzione)</t>
  </si>
  <si>
    <t>Macedonia di frutta/Ananas/Fragole (1 porzione)</t>
  </si>
  <si>
    <t>Pizzette / Rustici (porzione 5 pz) / Cornetto salato</t>
  </si>
  <si>
    <t>Tramezzini (1 grande o 3 mini) o bottoni farciti</t>
  </si>
  <si>
    <t>Panini imbottiti (1 grande o 2 mini)</t>
  </si>
  <si>
    <t>Hamburger o hot dog</t>
  </si>
  <si>
    <t>Primo piatto freddo</t>
  </si>
  <si>
    <t>Secondo piatto freddo</t>
  </si>
  <si>
    <t>Primo piatto caldo</t>
  </si>
  <si>
    <t>Secondo piatto caldo</t>
  </si>
  <si>
    <t>Costo cameriere (all'ora)</t>
  </si>
  <si>
    <t>Sovrapprezzo bicchieri in vetro e tazzine in ceramica (a persona)</t>
  </si>
  <si>
    <t>Sovrapprezzo piatti in ceramica e posate in metallo (a persona)</t>
  </si>
  <si>
    <t xml:space="preserve">importo unitario a base d'asta (€)
</t>
  </si>
  <si>
    <t>CATEGORIA SERVIZIO</t>
  </si>
  <si>
    <t>Bevande</t>
  </si>
  <si>
    <t>Dolci e Pasticceria</t>
  </si>
  <si>
    <t>Salato</t>
  </si>
  <si>
    <t>Piatti di cucina</t>
  </si>
  <si>
    <t>Servizi aggiuntivi</t>
  </si>
  <si>
    <r>
      <t xml:space="preserve">Importo unitario Offerto (€)
</t>
    </r>
    <r>
      <rPr>
        <b/>
        <sz val="12"/>
        <color rgb="FFFF0000"/>
        <rFont val="Calibri"/>
        <family val="2"/>
        <scheme val="minor"/>
      </rPr>
      <t>(B)</t>
    </r>
  </si>
  <si>
    <r>
      <t xml:space="preserve">Importo Totale Offerto (€)
</t>
    </r>
    <r>
      <rPr>
        <b/>
        <sz val="12"/>
        <color rgb="FFFF0000"/>
        <rFont val="Calibri"/>
        <family val="2"/>
        <scheme val="minor"/>
      </rPr>
      <t>(AxB)</t>
    </r>
  </si>
  <si>
    <t xml:space="preserve">Prezzo totale offerto al netto dell'IVA* </t>
  </si>
  <si>
    <t>* Il prezzo totale offerto dovrà essere inserito anche nel documento "Dichiarazione Offerta Economica.doc" e sarà considerato ai soli fini dell'aggiudicazione e deve essere inferiore alla Base d'Asta di € 18.000, in caso contrario la cella G32 segnala  l'errore diventando rossa.</t>
  </si>
  <si>
    <r>
      <rPr>
        <b/>
        <i/>
        <sz val="12"/>
        <rFont val="Calibri"/>
        <family val="2"/>
        <scheme val="minor"/>
      </rPr>
      <t>NB.</t>
    </r>
    <r>
      <rPr>
        <b/>
        <sz val="12"/>
        <rFont val="Calibri"/>
        <family val="2"/>
        <scheme val="minor"/>
      </rPr>
      <t xml:space="preserve"> informazione per </t>
    </r>
    <r>
      <rPr>
        <b/>
        <i/>
        <sz val="12"/>
        <rFont val="Calibri"/>
        <family val="2"/>
        <scheme val="minor"/>
      </rPr>
      <t xml:space="preserve">compilazione importo unitario colonna "G" </t>
    </r>
  </si>
  <si>
    <r>
      <t xml:space="preserve">quotare l'importo unitario del servizio </t>
    </r>
    <r>
      <rPr>
        <i/>
        <u/>
        <sz val="11"/>
        <rFont val="Calibri"/>
        <family val="2"/>
        <scheme val="minor"/>
      </rPr>
      <t>senza superare la base d'asta indicata nella  colonna "D"</t>
    </r>
  </si>
  <si>
    <r>
      <t xml:space="preserve">quotare l'importo unitario del servizio </t>
    </r>
    <r>
      <rPr>
        <i/>
        <u/>
        <sz val="11"/>
        <rFont val="Calibri"/>
        <family val="2"/>
        <scheme val="minor"/>
      </rPr>
      <t>senza superare la base d'asta indicatata nella colonna "D"</t>
    </r>
  </si>
  <si>
    <t>Rda 51075</t>
  </si>
  <si>
    <r>
      <t xml:space="preserve">Quantità stimate per 24 mesi
</t>
    </r>
    <r>
      <rPr>
        <b/>
        <sz val="12"/>
        <color rgb="FFFF0000"/>
        <rFont val="Calibri"/>
        <family val="2"/>
        <scheme val="minor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</si>
</sst>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u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</cellStyleXfs>
  <cellXfs count="59">
    <xf numFmtId="0" fontId="0" fillId="0" borderId="0" xfId="0"/>
    <xf numFmtId="0" fontId="8" fillId="0" borderId="0" xfId="2" applyFont="1" applyFill="1" applyBorder="1" applyAlignment="1" applyProtection="1">
      <alignment horizontal="right" vertical="center"/>
    </xf>
    <xf numFmtId="164" fontId="8" fillId="0" borderId="0" xfId="2" applyNumberFormat="1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 wrapText="1"/>
    </xf>
    <xf numFmtId="164" fontId="4" fillId="0" borderId="11" xfId="0" applyNumberFormat="1" applyFont="1" applyFill="1" applyBorder="1" applyAlignment="1" applyProtection="1">
      <alignment horizontal="center" vertical="center" wrapText="1"/>
    </xf>
    <xf numFmtId="164" fontId="13" fillId="0" borderId="10" xfId="0" applyNumberFormat="1" applyFont="1" applyBorder="1" applyAlignment="1" applyProtection="1">
      <alignment horizontal="center" vertical="center" wrapText="1"/>
    </xf>
    <xf numFmtId="0" fontId="0" fillId="0" borderId="0" xfId="0" applyFont="1" applyProtection="1"/>
    <xf numFmtId="0" fontId="3" fillId="0" borderId="0" xfId="0" applyFont="1" applyProtection="1"/>
    <xf numFmtId="49" fontId="8" fillId="0" borderId="7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" fillId="0" borderId="9" xfId="0" applyFont="1" applyBorder="1" applyAlignment="1" applyProtection="1">
      <alignment vertical="center"/>
    </xf>
    <xf numFmtId="164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/>
    <xf numFmtId="0" fontId="0" fillId="0" borderId="0" xfId="0" applyFont="1" applyBorder="1" applyProtection="1"/>
    <xf numFmtId="0" fontId="14" fillId="0" borderId="0" xfId="0" applyFont="1" applyFill="1" applyBorder="1" applyProtection="1"/>
    <xf numFmtId="0" fontId="8" fillId="0" borderId="12" xfId="0" applyFont="1" applyBorder="1" applyAlignment="1">
      <alignment vertical="center" wrapText="1"/>
    </xf>
    <xf numFmtId="0" fontId="12" fillId="3" borderId="2" xfId="0" applyFont="1" applyFill="1" applyBorder="1" applyAlignment="1" applyProtection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0" fontId="14" fillId="2" borderId="5" xfId="0" applyFont="1" applyFill="1" applyBorder="1" applyAlignment="1" applyProtection="1">
      <alignment horizontal="center" vertical="center" wrapText="1"/>
    </xf>
    <xf numFmtId="0" fontId="14" fillId="0" borderId="0" xfId="2" applyFont="1" applyFill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/>
    </xf>
    <xf numFmtId="0" fontId="12" fillId="0" borderId="9" xfId="0" applyFont="1" applyBorder="1" applyAlignment="1" applyProtection="1">
      <alignment horizontal="center" vertical="center"/>
    </xf>
    <xf numFmtId="0" fontId="13" fillId="0" borderId="0" xfId="2" applyFont="1" applyFill="1" applyBorder="1" applyAlignment="1" applyProtection="1">
      <alignment horizontal="center" vertical="center"/>
    </xf>
    <xf numFmtId="164" fontId="13" fillId="0" borderId="7" xfId="0" applyNumberFormat="1" applyFont="1" applyFill="1" applyBorder="1" applyAlignment="1" applyProtection="1">
      <alignment horizontal="center" vertical="center" wrapText="1"/>
    </xf>
    <xf numFmtId="164" fontId="19" fillId="0" borderId="1" xfId="3" applyNumberFormat="1" applyFont="1" applyFill="1" applyBorder="1" applyAlignment="1">
      <alignment horizontal="center" vertical="center"/>
    </xf>
    <xf numFmtId="164" fontId="19" fillId="0" borderId="1" xfId="3" applyNumberFormat="1" applyFont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</xf>
    <xf numFmtId="0" fontId="1" fillId="0" borderId="1" xfId="0" applyFont="1" applyBorder="1" applyProtection="1"/>
    <xf numFmtId="164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" xfId="3" applyNumberFormat="1" applyFont="1" applyFill="1" applyBorder="1" applyAlignment="1" applyProtection="1">
      <alignment horizontal="center" vertical="center"/>
      <protection locked="0"/>
    </xf>
    <xf numFmtId="164" fontId="19" fillId="0" borderId="1" xfId="3" applyNumberFormat="1" applyFont="1" applyBorder="1" applyAlignment="1" applyProtection="1">
      <alignment horizontal="center" vertical="center"/>
      <protection locked="0"/>
    </xf>
    <xf numFmtId="0" fontId="21" fillId="0" borderId="15" xfId="0" applyFont="1" applyBorder="1" applyAlignment="1" applyProtection="1">
      <alignment horizontal="left" vertical="center" wrapText="1"/>
    </xf>
    <xf numFmtId="0" fontId="21" fillId="0" borderId="3" xfId="0" applyFont="1" applyBorder="1" applyAlignment="1" applyProtection="1">
      <alignment horizontal="left" vertical="center" wrapText="1"/>
    </xf>
    <xf numFmtId="0" fontId="21" fillId="0" borderId="16" xfId="0" applyFont="1" applyBorder="1" applyAlignment="1" applyProtection="1">
      <alignment horizontal="left" vertical="center" wrapText="1"/>
    </xf>
    <xf numFmtId="0" fontId="21" fillId="0" borderId="8" xfId="0" applyFont="1" applyBorder="1" applyAlignment="1" applyProtection="1">
      <alignment horizontal="left" vertical="center" wrapText="1"/>
    </xf>
    <xf numFmtId="0" fontId="21" fillId="0" borderId="9" xfId="0" applyFont="1" applyBorder="1" applyAlignment="1" applyProtection="1">
      <alignment horizontal="left" vertical="center" wrapText="1"/>
    </xf>
    <xf numFmtId="0" fontId="21" fillId="0" borderId="17" xfId="0" applyFont="1" applyBorder="1" applyAlignment="1" applyProtection="1">
      <alignment horizontal="left" vertical="center" wrapText="1"/>
    </xf>
    <xf numFmtId="0" fontId="9" fillId="0" borderId="5" xfId="2" applyFont="1" applyFill="1" applyBorder="1" applyAlignment="1" applyProtection="1">
      <alignment horizontal="center" vertical="center"/>
    </xf>
    <xf numFmtId="0" fontId="9" fillId="0" borderId="6" xfId="2" applyFont="1" applyFill="1" applyBorder="1" applyAlignment="1" applyProtection="1">
      <alignment horizontal="center" vertical="center"/>
    </xf>
    <xf numFmtId="164" fontId="11" fillId="0" borderId="5" xfId="0" applyNumberFormat="1" applyFont="1" applyFill="1" applyBorder="1" applyAlignment="1" applyProtection="1">
      <alignment horizontal="center" vertical="center"/>
    </xf>
    <xf numFmtId="164" fontId="11" fillId="0" borderId="6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9" fillId="0" borderId="5" xfId="2" applyFont="1" applyFill="1" applyBorder="1" applyAlignment="1" applyProtection="1">
      <alignment horizontal="center" vertical="center" wrapText="1"/>
    </xf>
    <xf numFmtId="0" fontId="9" fillId="0" borderId="6" xfId="2" applyFont="1" applyFill="1" applyBorder="1" applyAlignment="1" applyProtection="1">
      <alignment horizontal="center" vertical="center" wrapText="1"/>
    </xf>
    <xf numFmtId="164" fontId="16" fillId="0" borderId="5" xfId="2" applyNumberFormat="1" applyFont="1" applyFill="1" applyBorder="1" applyAlignment="1" applyProtection="1">
      <alignment horizontal="center" vertical="center"/>
    </xf>
    <xf numFmtId="164" fontId="16" fillId="0" borderId="6" xfId="2" applyNumberFormat="1" applyFont="1" applyFill="1" applyBorder="1" applyAlignment="1" applyProtection="1">
      <alignment horizontal="center" vertical="center"/>
    </xf>
    <xf numFmtId="164" fontId="9" fillId="3" borderId="5" xfId="1" applyNumberFormat="1" applyFont="1" applyFill="1" applyBorder="1" applyAlignment="1" applyProtection="1">
      <alignment horizontal="center" vertical="center" wrapText="1"/>
    </xf>
    <xf numFmtId="164" fontId="9" fillId="3" borderId="6" xfId="1" applyNumberFormat="1" applyFont="1" applyFill="1" applyBorder="1" applyAlignment="1" applyProtection="1">
      <alignment horizontal="center" vertical="center" wrapText="1"/>
    </xf>
  </cellXfs>
  <cellStyles count="4">
    <cellStyle name="Migliaia" xfId="3" builtinId="3"/>
    <cellStyle name="Normale" xfId="0" builtinId="0"/>
    <cellStyle name="Normale 3" xfId="2"/>
    <cellStyle name="Valuta" xfId="1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topLeftCell="A31" zoomScale="85" zoomScaleNormal="85" workbookViewId="0">
      <selection activeCell="G4" sqref="G4"/>
    </sheetView>
  </sheetViews>
  <sheetFormatPr defaultColWidth="8.84375" defaultRowHeight="15.9" x14ac:dyDescent="0.45"/>
  <cols>
    <col min="1" max="1" width="2.61328125" style="7" customWidth="1"/>
    <col min="2" max="2" width="19.84375" style="7" customWidth="1"/>
    <col min="3" max="3" width="31.3828125" style="7" customWidth="1"/>
    <col min="4" max="4" width="17.765625" style="22" customWidth="1"/>
    <col min="5" max="5" width="14" style="7" customWidth="1"/>
    <col min="6" max="6" width="26.61328125" style="7" customWidth="1"/>
    <col min="7" max="7" width="20.23046875" style="7" customWidth="1"/>
    <col min="8" max="8" width="29.61328125" style="7" customWidth="1"/>
    <col min="9" max="16384" width="8.84375" style="7"/>
  </cols>
  <sheetData>
    <row r="1" spans="1:9" ht="16.3" thickBot="1" x14ac:dyDescent="0.5">
      <c r="B1" s="32" t="s">
        <v>41</v>
      </c>
      <c r="C1" s="16"/>
    </row>
    <row r="2" spans="1:9" ht="15.45" customHeight="1" thickBot="1" x14ac:dyDescent="0.5">
      <c r="G2" s="18" t="s">
        <v>0</v>
      </c>
      <c r="I2" s="8"/>
    </row>
    <row r="3" spans="1:9" ht="70.75" customHeight="1" thickBot="1" x14ac:dyDescent="0.45">
      <c r="B3" s="29" t="s">
        <v>28</v>
      </c>
      <c r="C3" s="29" t="s">
        <v>4</v>
      </c>
      <c r="D3" s="31" t="s">
        <v>42</v>
      </c>
      <c r="E3" s="31" t="s">
        <v>27</v>
      </c>
      <c r="F3" s="20" t="s">
        <v>38</v>
      </c>
      <c r="G3" s="30" t="s">
        <v>34</v>
      </c>
      <c r="H3" s="29" t="s">
        <v>35</v>
      </c>
    </row>
    <row r="4" spans="1:9" ht="60" customHeight="1" x14ac:dyDescent="0.4">
      <c r="B4" s="46" t="s">
        <v>29</v>
      </c>
      <c r="C4" s="17" t="s">
        <v>5</v>
      </c>
      <c r="D4" s="19">
        <v>900</v>
      </c>
      <c r="E4" s="25">
        <v>1.6</v>
      </c>
      <c r="F4" s="9" t="s">
        <v>39</v>
      </c>
      <c r="G4" s="33"/>
      <c r="H4" s="6">
        <f>IF(G4&gt;E4,"ERRORE - L'importo offerto supera la base d'asta singola",D4*G4)</f>
        <v>0</v>
      </c>
    </row>
    <row r="5" spans="1:9" ht="59.6" customHeight="1" x14ac:dyDescent="0.4">
      <c r="B5" s="47"/>
      <c r="C5" s="17" t="s">
        <v>6</v>
      </c>
      <c r="D5" s="19">
        <v>100</v>
      </c>
      <c r="E5" s="26">
        <v>2.4500000000000002</v>
      </c>
      <c r="F5" s="10" t="s">
        <v>40</v>
      </c>
      <c r="G5" s="34"/>
      <c r="H5" s="6">
        <f>IF(G5&gt;E5,"ERRORE - L'importo offerto supera la base d'asta singola",D5*G5)</f>
        <v>0</v>
      </c>
    </row>
    <row r="6" spans="1:9" ht="60.45" customHeight="1" x14ac:dyDescent="0.4">
      <c r="B6" s="47"/>
      <c r="C6" s="17" t="s">
        <v>7</v>
      </c>
      <c r="D6" s="19">
        <v>300</v>
      </c>
      <c r="E6" s="26">
        <v>1.6</v>
      </c>
      <c r="F6" s="10" t="s">
        <v>40</v>
      </c>
      <c r="G6" s="34"/>
      <c r="H6" s="6">
        <f t="shared" ref="H6:H25" si="0">IF(G6&gt;E6,"ERRORE - L'importo offerto supera la base d'asta singola",D6*G6)</f>
        <v>0</v>
      </c>
    </row>
    <row r="7" spans="1:9" ht="63.45" customHeight="1" x14ac:dyDescent="0.4">
      <c r="B7" s="47"/>
      <c r="C7" s="17" t="s">
        <v>8</v>
      </c>
      <c r="D7" s="19">
        <v>800</v>
      </c>
      <c r="E7" s="26">
        <v>2.1</v>
      </c>
      <c r="F7" s="10" t="s">
        <v>40</v>
      </c>
      <c r="G7" s="34"/>
      <c r="H7" s="6">
        <f t="shared" si="0"/>
        <v>0</v>
      </c>
    </row>
    <row r="8" spans="1:9" ht="63.9" customHeight="1" x14ac:dyDescent="0.4">
      <c r="B8" s="47"/>
      <c r="C8" s="17" t="s">
        <v>9</v>
      </c>
      <c r="D8" s="19">
        <v>200</v>
      </c>
      <c r="E8" s="26">
        <v>3.55</v>
      </c>
      <c r="F8" s="10" t="s">
        <v>40</v>
      </c>
      <c r="G8" s="34"/>
      <c r="H8" s="6">
        <f t="shared" si="0"/>
        <v>0</v>
      </c>
    </row>
    <row r="9" spans="1:9" ht="56.15" customHeight="1" thickBot="1" x14ac:dyDescent="0.45">
      <c r="B9" s="47"/>
      <c r="C9" s="17" t="s">
        <v>10</v>
      </c>
      <c r="D9" s="19">
        <v>150</v>
      </c>
      <c r="E9" s="27">
        <v>3.55</v>
      </c>
      <c r="F9" s="10" t="s">
        <v>40</v>
      </c>
      <c r="G9" s="35"/>
      <c r="H9" s="6">
        <f t="shared" si="0"/>
        <v>0</v>
      </c>
    </row>
    <row r="10" spans="1:9" ht="57.9" customHeight="1" x14ac:dyDescent="0.4">
      <c r="B10" s="46" t="s">
        <v>30</v>
      </c>
      <c r="C10" s="17" t="s">
        <v>11</v>
      </c>
      <c r="D10" s="19">
        <v>400</v>
      </c>
      <c r="E10" s="26">
        <v>4</v>
      </c>
      <c r="F10" s="10" t="s">
        <v>40</v>
      </c>
      <c r="G10" s="34"/>
      <c r="H10" s="6">
        <f t="shared" si="0"/>
        <v>0</v>
      </c>
    </row>
    <row r="11" spans="1:9" ht="62.15" customHeight="1" x14ac:dyDescent="0.4">
      <c r="B11" s="47"/>
      <c r="C11" s="17" t="s">
        <v>12</v>
      </c>
      <c r="D11" s="19">
        <v>400</v>
      </c>
      <c r="E11" s="26">
        <v>4</v>
      </c>
      <c r="F11" s="10" t="s">
        <v>40</v>
      </c>
      <c r="G11" s="34"/>
      <c r="H11" s="6">
        <f t="shared" si="0"/>
        <v>0</v>
      </c>
    </row>
    <row r="12" spans="1:9" ht="56.15" customHeight="1" x14ac:dyDescent="0.4">
      <c r="B12" s="47"/>
      <c r="C12" s="17" t="s">
        <v>13</v>
      </c>
      <c r="D12" s="19">
        <v>80</v>
      </c>
      <c r="E12" s="26">
        <v>2</v>
      </c>
      <c r="F12" s="10" t="s">
        <v>40</v>
      </c>
      <c r="G12" s="34"/>
      <c r="H12" s="6">
        <f t="shared" si="0"/>
        <v>0</v>
      </c>
    </row>
    <row r="13" spans="1:9" ht="62.6" customHeight="1" x14ac:dyDescent="0.4">
      <c r="B13" s="47"/>
      <c r="C13" s="17" t="s">
        <v>14</v>
      </c>
      <c r="D13" s="28">
        <v>45</v>
      </c>
      <c r="E13" s="26">
        <v>4</v>
      </c>
      <c r="F13" s="10" t="s">
        <v>40</v>
      </c>
      <c r="G13" s="34"/>
      <c r="H13" s="6">
        <f t="shared" si="0"/>
        <v>0</v>
      </c>
    </row>
    <row r="14" spans="1:9" ht="51" customHeight="1" thickBot="1" x14ac:dyDescent="0.45">
      <c r="B14" s="47"/>
      <c r="C14" s="17" t="s">
        <v>15</v>
      </c>
      <c r="D14" s="19">
        <v>280</v>
      </c>
      <c r="E14" s="27">
        <v>4</v>
      </c>
      <c r="F14" s="10" t="s">
        <v>40</v>
      </c>
      <c r="G14" s="35"/>
      <c r="H14" s="6">
        <f t="shared" si="0"/>
        <v>0</v>
      </c>
    </row>
    <row r="15" spans="1:9" s="11" customFormat="1" ht="56.6" customHeight="1" x14ac:dyDescent="0.4">
      <c r="A15" s="7"/>
      <c r="B15" s="46" t="s">
        <v>31</v>
      </c>
      <c r="C15" s="17" t="s">
        <v>16</v>
      </c>
      <c r="D15" s="19">
        <v>370</v>
      </c>
      <c r="E15" s="26">
        <v>5</v>
      </c>
      <c r="F15" s="10" t="s">
        <v>40</v>
      </c>
      <c r="G15" s="34"/>
      <c r="H15" s="6">
        <f t="shared" si="0"/>
        <v>0</v>
      </c>
    </row>
    <row r="16" spans="1:9" s="11" customFormat="1" ht="83.15" customHeight="1" x14ac:dyDescent="0.4">
      <c r="A16" s="7"/>
      <c r="B16" s="47"/>
      <c r="C16" s="17" t="s">
        <v>17</v>
      </c>
      <c r="D16" s="19">
        <v>350</v>
      </c>
      <c r="E16" s="26">
        <v>5</v>
      </c>
      <c r="F16" s="10" t="s">
        <v>40</v>
      </c>
      <c r="G16" s="34"/>
      <c r="H16" s="6">
        <f t="shared" si="0"/>
        <v>0</v>
      </c>
    </row>
    <row r="17" spans="1:11" s="11" customFormat="1" ht="78.45" customHeight="1" x14ac:dyDescent="0.4">
      <c r="A17" s="7"/>
      <c r="B17" s="47"/>
      <c r="C17" s="17" t="s">
        <v>18</v>
      </c>
      <c r="D17" s="19">
        <v>400</v>
      </c>
      <c r="E17" s="26">
        <v>5</v>
      </c>
      <c r="F17" s="10" t="s">
        <v>40</v>
      </c>
      <c r="G17" s="34"/>
      <c r="H17" s="6">
        <f t="shared" si="0"/>
        <v>0</v>
      </c>
    </row>
    <row r="18" spans="1:11" s="11" customFormat="1" ht="78" customHeight="1" thickBot="1" x14ac:dyDescent="0.45">
      <c r="A18" s="7"/>
      <c r="B18" s="47"/>
      <c r="C18" s="17" t="s">
        <v>19</v>
      </c>
      <c r="D18" s="19">
        <v>90</v>
      </c>
      <c r="E18" s="26">
        <v>5.5</v>
      </c>
      <c r="F18" s="10" t="s">
        <v>40</v>
      </c>
      <c r="G18" s="34"/>
      <c r="H18" s="6">
        <f t="shared" si="0"/>
        <v>0</v>
      </c>
    </row>
    <row r="19" spans="1:11" s="11" customFormat="1" ht="78" customHeight="1" x14ac:dyDescent="0.4">
      <c r="A19" s="7"/>
      <c r="B19" s="46" t="s">
        <v>32</v>
      </c>
      <c r="C19" s="17" t="s">
        <v>20</v>
      </c>
      <c r="D19" s="19">
        <v>75</v>
      </c>
      <c r="E19" s="26">
        <v>8</v>
      </c>
      <c r="F19" s="10" t="s">
        <v>40</v>
      </c>
      <c r="G19" s="34"/>
      <c r="H19" s="6">
        <f t="shared" si="0"/>
        <v>0</v>
      </c>
    </row>
    <row r="20" spans="1:11" s="11" customFormat="1" ht="78" customHeight="1" x14ac:dyDescent="0.4">
      <c r="A20" s="7"/>
      <c r="B20" s="47"/>
      <c r="C20" s="17" t="s">
        <v>21</v>
      </c>
      <c r="D20" s="19">
        <v>40</v>
      </c>
      <c r="E20" s="26">
        <v>8</v>
      </c>
      <c r="F20" s="10" t="s">
        <v>40</v>
      </c>
      <c r="G20" s="34"/>
      <c r="H20" s="6">
        <f t="shared" si="0"/>
        <v>0</v>
      </c>
    </row>
    <row r="21" spans="1:11" s="11" customFormat="1" ht="78" customHeight="1" x14ac:dyDescent="0.4">
      <c r="A21" s="7"/>
      <c r="B21" s="47"/>
      <c r="C21" s="17" t="s">
        <v>22</v>
      </c>
      <c r="D21" s="19">
        <v>40</v>
      </c>
      <c r="E21" s="26">
        <v>9</v>
      </c>
      <c r="F21" s="10" t="s">
        <v>40</v>
      </c>
      <c r="G21" s="34"/>
      <c r="H21" s="6">
        <f t="shared" si="0"/>
        <v>0</v>
      </c>
    </row>
    <row r="22" spans="1:11" s="11" customFormat="1" ht="78" customHeight="1" thickBot="1" x14ac:dyDescent="0.45">
      <c r="A22" s="7"/>
      <c r="B22" s="47"/>
      <c r="C22" s="17" t="s">
        <v>23</v>
      </c>
      <c r="D22" s="19">
        <v>40</v>
      </c>
      <c r="E22" s="26">
        <v>9</v>
      </c>
      <c r="F22" s="10" t="s">
        <v>40</v>
      </c>
      <c r="G22" s="34"/>
      <c r="H22" s="6">
        <f t="shared" si="0"/>
        <v>0</v>
      </c>
    </row>
    <row r="23" spans="1:11" s="11" customFormat="1" ht="78" customHeight="1" x14ac:dyDescent="0.4">
      <c r="A23" s="7"/>
      <c r="B23" s="46" t="s">
        <v>33</v>
      </c>
      <c r="C23" s="17" t="s">
        <v>24</v>
      </c>
      <c r="D23" s="19">
        <v>10</v>
      </c>
      <c r="E23" s="26">
        <v>18.5</v>
      </c>
      <c r="F23" s="10" t="s">
        <v>40</v>
      </c>
      <c r="G23" s="34"/>
      <c r="H23" s="6">
        <f t="shared" si="0"/>
        <v>0</v>
      </c>
    </row>
    <row r="24" spans="1:11" s="11" customFormat="1" ht="78" customHeight="1" x14ac:dyDescent="0.4">
      <c r="A24" s="7"/>
      <c r="B24" s="47"/>
      <c r="C24" s="17" t="s">
        <v>25</v>
      </c>
      <c r="D24" s="19">
        <v>150</v>
      </c>
      <c r="E24" s="27">
        <v>1.6</v>
      </c>
      <c r="F24" s="10" t="s">
        <v>40</v>
      </c>
      <c r="G24" s="35"/>
      <c r="H24" s="6">
        <f t="shared" si="0"/>
        <v>0</v>
      </c>
    </row>
    <row r="25" spans="1:11" s="11" customFormat="1" ht="78" customHeight="1" thickBot="1" x14ac:dyDescent="0.45">
      <c r="A25" s="7"/>
      <c r="B25" s="48"/>
      <c r="C25" s="17" t="s">
        <v>26</v>
      </c>
      <c r="D25" s="19">
        <v>30</v>
      </c>
      <c r="E25" s="27">
        <v>2.6</v>
      </c>
      <c r="F25" s="10" t="s">
        <v>40</v>
      </c>
      <c r="G25" s="35"/>
      <c r="H25" s="6">
        <f t="shared" si="0"/>
        <v>0</v>
      </c>
    </row>
    <row r="26" spans="1:11" ht="69" customHeight="1" thickBot="1" x14ac:dyDescent="0.45">
      <c r="B26" s="49" t="s">
        <v>1</v>
      </c>
      <c r="C26" s="50"/>
      <c r="D26" s="23"/>
      <c r="E26" s="12"/>
      <c r="F26" s="12"/>
      <c r="G26" s="12"/>
      <c r="H26" s="5">
        <f>IF(COUNT(H4:H25)&lt;22,"ERRORE  l'importo offerto supera la base d'asta",IF((SUM(H4:H25))&lt;=G28,(SUM(H4:H25)),"ERRORE l'importo offerto supera la base d'asta"))</f>
        <v>0</v>
      </c>
    </row>
    <row r="27" spans="1:11" ht="27.9" customHeight="1" thickBot="1" x14ac:dyDescent="0.45">
      <c r="C27" s="51"/>
      <c r="D27" s="52"/>
      <c r="E27" s="52"/>
      <c r="F27" s="52"/>
      <c r="G27" s="52"/>
      <c r="H27" s="13"/>
      <c r="I27" s="14"/>
      <c r="J27" s="14"/>
      <c r="K27" s="14"/>
    </row>
    <row r="28" spans="1:11" s="14" customFormat="1" ht="50.15" customHeight="1" thickBot="1" x14ac:dyDescent="0.45">
      <c r="A28" s="7"/>
      <c r="B28" s="7"/>
      <c r="C28" s="53" t="s">
        <v>2</v>
      </c>
      <c r="D28" s="54"/>
      <c r="G28" s="55">
        <v>18000</v>
      </c>
      <c r="H28" s="56"/>
    </row>
    <row r="29" spans="1:11" s="14" customFormat="1" ht="16.3" thickBot="1" x14ac:dyDescent="0.45">
      <c r="A29" s="7"/>
      <c r="B29" s="7"/>
      <c r="C29" s="1"/>
      <c r="D29" s="24"/>
      <c r="G29" s="2"/>
    </row>
    <row r="30" spans="1:11" s="14" customFormat="1" ht="52.3" customHeight="1" thickBot="1" x14ac:dyDescent="0.45">
      <c r="C30" s="53" t="s">
        <v>3</v>
      </c>
      <c r="D30" s="54"/>
      <c r="G30" s="57" t="str">
        <f>IF(H26&gt;G28,"ATTENZIONE: L'offerta è superiore alla Base d'asta","OK")</f>
        <v>OK</v>
      </c>
      <c r="H30" s="58"/>
      <c r="I30" s="7"/>
      <c r="J30" s="7"/>
      <c r="K30" s="7"/>
    </row>
    <row r="31" spans="1:11" s="14" customFormat="1" ht="16.3" thickBot="1" x14ac:dyDescent="0.45">
      <c r="C31" s="3"/>
      <c r="D31" s="21"/>
      <c r="G31" s="4"/>
      <c r="I31" s="15"/>
      <c r="J31" s="15"/>
      <c r="K31" s="15"/>
    </row>
    <row r="32" spans="1:11" ht="57.9" customHeight="1" thickBot="1" x14ac:dyDescent="0.45">
      <c r="C32" s="42" t="s">
        <v>36</v>
      </c>
      <c r="D32" s="43"/>
      <c r="G32" s="44">
        <f>IF((H26&lt;=G28),H26,"ERRORE")</f>
        <v>0</v>
      </c>
      <c r="H32" s="45"/>
    </row>
    <row r="33" spans="3:8" ht="16.3" thickBot="1" x14ac:dyDescent="0.5"/>
    <row r="34" spans="3:8" ht="15.9" customHeight="1" x14ac:dyDescent="0.4">
      <c r="C34" s="36" t="s">
        <v>37</v>
      </c>
      <c r="D34" s="37"/>
      <c r="E34" s="37"/>
      <c r="F34" s="37"/>
      <c r="G34" s="37"/>
      <c r="H34" s="38"/>
    </row>
    <row r="35" spans="3:8" ht="19.3" customHeight="1" thickBot="1" x14ac:dyDescent="0.45">
      <c r="C35" s="39"/>
      <c r="D35" s="40"/>
      <c r="E35" s="40"/>
      <c r="F35" s="40"/>
      <c r="G35" s="40"/>
      <c r="H35" s="41"/>
    </row>
  </sheetData>
  <sheetProtection algorithmName="SHA-512" hashValue="2ubfoX5f7LJfaVNxwhikKvuO0efYpygzOnz7VKK8pZyiDqolI/7+njQwLFfJJM+slMmExOuW9gRBAlAbgHMVlg==" saltValue="mLac7QZrPZrBSDf2OaTnGw==" spinCount="100000" sheet="1" objects="1" scenarios="1"/>
  <mergeCells count="14">
    <mergeCell ref="C34:H35"/>
    <mergeCell ref="C32:D32"/>
    <mergeCell ref="G32:H32"/>
    <mergeCell ref="B4:B9"/>
    <mergeCell ref="B10:B14"/>
    <mergeCell ref="B15:B18"/>
    <mergeCell ref="B19:B22"/>
    <mergeCell ref="B23:B25"/>
    <mergeCell ref="B26:C26"/>
    <mergeCell ref="C27:G27"/>
    <mergeCell ref="C28:D28"/>
    <mergeCell ref="G28:H28"/>
    <mergeCell ref="C30:D30"/>
    <mergeCell ref="G30:H30"/>
  </mergeCells>
  <conditionalFormatting sqref="G32">
    <cfRule type="cellIs" dxfId="5" priority="3" operator="equal">
      <formula>$G$28</formula>
    </cfRule>
    <cfRule type="cellIs" dxfId="4" priority="4" operator="lessThan">
      <formula>$G$28</formula>
    </cfRule>
    <cfRule type="cellIs" dxfId="3" priority="5" operator="greaterThan">
      <formula>$G$28</formula>
    </cfRule>
  </conditionalFormatting>
  <conditionalFormatting sqref="H26">
    <cfRule type="cellIs" dxfId="2" priority="6" operator="greaterThan">
      <formula>#REF!</formula>
    </cfRule>
  </conditionalFormatting>
  <conditionalFormatting sqref="G32:H32">
    <cfRule type="cellIs" dxfId="1" priority="1" operator="greaterThan">
      <formula>$G$28</formula>
    </cfRule>
    <cfRule type="cellIs" dxfId="0" priority="2" operator="lessThanOrEqual">
      <formula>$G$28</formula>
    </cfRule>
  </conditionalFormatting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alessandro.grilli</dc:creator>
  <cp:lastModifiedBy>Laura Millo</cp:lastModifiedBy>
  <cp:lastPrinted>2022-06-06T06:33:38Z</cp:lastPrinted>
  <dcterms:created xsi:type="dcterms:W3CDTF">2018-05-29T08:03:45Z</dcterms:created>
  <dcterms:modified xsi:type="dcterms:W3CDTF">2022-07-13T10:02:01Z</dcterms:modified>
</cp:coreProperties>
</file>