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-255" windowWidth="19440" windowHeight="13558"/>
  </bookViews>
  <sheets>
    <sheet name="Foglio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 l="1"/>
  <c r="G23" i="1" l="1"/>
  <c r="F27" i="1" s="1"/>
  <c r="F29" i="1" l="1"/>
</calcChain>
</file>

<file path=xl/sharedStrings.xml><?xml version="1.0" encoding="utf-8"?>
<sst xmlns="http://schemas.openxmlformats.org/spreadsheetml/2006/main" count="40" uniqueCount="40">
  <si>
    <t>Celle da compilare</t>
  </si>
  <si>
    <t>Descrizione</t>
  </si>
  <si>
    <t>Prezzo Totale Offerto al netto dell'IVA €</t>
  </si>
  <si>
    <t xml:space="preserve">Prezzo totale offerto al netto dell'IVA </t>
  </si>
  <si>
    <t>Prezzo totale a base d'asta al netto dell'IVA</t>
  </si>
  <si>
    <t>Sistema di Verifica in caso di offerta superiore alla base d'asta</t>
  </si>
  <si>
    <t>#</t>
  </si>
  <si>
    <t>A</t>
  </si>
  <si>
    <t>B</t>
  </si>
  <si>
    <t>C</t>
  </si>
  <si>
    <t>ERWIN EVOLVE WEB PLATFORM ENTERPRISE EDITION PER NAMED USER 24X7 MAINTENANCE RENEWAL</t>
  </si>
  <si>
    <t>ERWIN EVOLVE WEB PLATFORM STANDARD EDITION PER NAMED USER 24X7 MAINTENANCE RENEWAL</t>
  </si>
  <si>
    <t>ERWIN EVOLVE MODELER  PER CONCURRENT USER 24X7 MAINTENANCE RENEWAL</t>
  </si>
  <si>
    <t>ERWIN EVOLVE CONTRIBUTOR - 50 LICENSE PACK PER NAMED USER 24X7 MAINTENANCE RENEWAL</t>
  </si>
  <si>
    <t>ERWIN EVOLVE CONTRIBUTOR - 100 LICENSE PACK PER NAMED USER 24X7 MAINTENANCE RENEWAL</t>
  </si>
  <si>
    <t>ERWIN EVOLVE DOCUMENT GENERATOR PER NAMED USER 24X7 MAINTENANCE RENEWAL</t>
  </si>
  <si>
    <t>ERWIN DT WORKFLOW UNLIMITED PROCESS PER SERVER 24X7 MAINTENANCE RENEWAL</t>
  </si>
  <si>
    <t>MODVIEW</t>
  </si>
  <si>
    <t>Importo unitario (€)</t>
  </si>
  <si>
    <t>Importo totale (€) (D*E)</t>
  </si>
  <si>
    <t>Servizio di manutenzione ENTERPRISE ARCHITECTURE</t>
  </si>
  <si>
    <t>ERWIN DATA MODELER STANDARD EDITION - PER NAMED USER 24X7 MAINTENANCE RENEWAL</t>
  </si>
  <si>
    <t>ERWIN DATA MODELER WORKGROUP EDITION - CONCURRENT USE - PER SEAT 24X7 MAINTENANCE RENEWAL</t>
  </si>
  <si>
    <t>ERWIN DATA MODELER WORKGROUP EDITION - PER NAMED USER 24X7 MAINTENANCE RENEWAL</t>
  </si>
  <si>
    <t>ERWIN DATA GOVERNANCE UP TO 10 USERS PER CONCURRENT USER 24X7 MAINTENANCE RENEWAL</t>
  </si>
  <si>
    <t>Servizio di manutenzione DATA MODELING</t>
  </si>
  <si>
    <t>Categoria</t>
  </si>
  <si>
    <t>ERWIN EVOLVE WEB PLATFORM ENTERPRISE EDITION PER NAMED USER 24X7 LICENSE/24X7 MAINT</t>
  </si>
  <si>
    <t>ERWIN DT WORKFLOW UNLIMITED PROCESS PER SERVER 24X7 LICENSE/24X7 MAINT</t>
  </si>
  <si>
    <t>MODVIEW LICENSE/24X7 MAINT</t>
  </si>
  <si>
    <t>ERWIN EVOLVE CONTRIBUTOR - 25 LICENSE PACK PER NAMED USER LICENSE/24X7 MAINT</t>
  </si>
  <si>
    <t>Fornitura prodotti sw ENTERPRISE ARCHITECTURE</t>
  </si>
  <si>
    <t>D</t>
  </si>
  <si>
    <t>Servizio supporto specialistico, da erogare nella modalità “a consumo”, a seguito di esplicita richiesta da parte di Sogei</t>
  </si>
  <si>
    <t>Supporto specialistico</t>
  </si>
  <si>
    <t>50</t>
  </si>
  <si>
    <t>quantità/n. massimo giornate</t>
  </si>
  <si>
    <t>1</t>
  </si>
  <si>
    <t>Costi della manodopera (il campo deve essere valorizzato)</t>
  </si>
  <si>
    <t>Oneri aziendali concernenti l'adempimento delle disposizioni in materia di salute e sicurezza sui luoghi di lavoro di cui all’art. 95, comma 10, del Codice (il campo deve essere valorizzato)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</si>
</sst>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9" fillId="0" borderId="0" xfId="0" applyFont="1" applyFill="1" applyBorder="1"/>
    <xf numFmtId="0" fontId="4" fillId="0" borderId="0" xfId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/>
    <xf numFmtId="165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5" fillId="0" borderId="1" xfId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165" fontId="16" fillId="0" borderId="7" xfId="0" applyNumberFormat="1" applyFont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/>
    <xf numFmtId="0" fontId="12" fillId="0" borderId="5" xfId="0" applyFont="1" applyBorder="1" applyAlignment="1">
      <alignment vertical="center"/>
    </xf>
    <xf numFmtId="49" fontId="14" fillId="4" borderId="8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14" fillId="4" borderId="11" xfId="0" applyNumberFormat="1" applyFont="1" applyFill="1" applyBorder="1" applyAlignment="1">
      <alignment horizontal="center" vertical="center" wrapText="1"/>
    </xf>
    <xf numFmtId="165" fontId="16" fillId="0" borderId="12" xfId="0" applyNumberFormat="1" applyFont="1" applyBorder="1" applyAlignment="1" applyProtection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vertical="center" wrapText="1"/>
    </xf>
    <xf numFmtId="0" fontId="12" fillId="0" borderId="4" xfId="0" applyFont="1" applyBorder="1" applyAlignment="1">
      <alignment vertical="center"/>
    </xf>
    <xf numFmtId="165" fontId="2" fillId="4" borderId="4" xfId="0" applyNumberFormat="1" applyFont="1" applyFill="1" applyBorder="1" applyAlignment="1" applyProtection="1">
      <alignment horizontal="center" vertical="center" wrapText="1"/>
    </xf>
    <xf numFmtId="49" fontId="14" fillId="4" borderId="15" xfId="0" applyNumberFormat="1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center"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49" fontId="14" fillId="4" borderId="18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Border="1" applyAlignment="1" applyProtection="1">
      <alignment horizontal="center" vertical="center" wrapText="1"/>
      <protection locked="0"/>
    </xf>
    <xf numFmtId="165" fontId="16" fillId="0" borderId="19" xfId="0" applyNumberFormat="1" applyFont="1" applyBorder="1" applyAlignment="1" applyProtection="1">
      <alignment horizontal="center"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49" fontId="14" fillId="4" borderId="21" xfId="0" applyNumberFormat="1" applyFont="1" applyFill="1" applyBorder="1" applyAlignment="1">
      <alignment horizontal="center" vertical="center" wrapText="1"/>
    </xf>
    <xf numFmtId="165" fontId="16" fillId="0" borderId="22" xfId="0" applyNumberFormat="1" applyFont="1" applyBorder="1" applyAlignment="1" applyProtection="1">
      <alignment horizontal="center" vertical="center" wrapText="1"/>
    </xf>
    <xf numFmtId="49" fontId="14" fillId="4" borderId="14" xfId="0" applyNumberFormat="1" applyFont="1" applyFill="1" applyBorder="1" applyAlignment="1">
      <alignment horizontal="center" vertical="center" wrapText="1"/>
    </xf>
    <xf numFmtId="165" fontId="16" fillId="0" borderId="27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4" borderId="28" xfId="0" applyNumberFormat="1" applyFont="1" applyFill="1" applyBorder="1" applyAlignment="1">
      <alignment horizontal="center" vertical="center" wrapText="1"/>
    </xf>
    <xf numFmtId="49" fontId="14" fillId="4" borderId="29" xfId="0" applyNumberFormat="1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5" fontId="7" fillId="0" borderId="2" xfId="1" applyNumberFormat="1" applyFont="1" applyFill="1" applyBorder="1" applyAlignment="1" applyProtection="1">
      <alignment horizontal="center" vertical="center"/>
      <protection locked="0"/>
    </xf>
    <xf numFmtId="165" fontId="7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3" borderId="2" xfId="4" applyNumberFormat="1" applyFont="1" applyFill="1" applyBorder="1" applyAlignment="1" applyProtection="1">
      <alignment horizontal="center" vertical="center" wrapText="1"/>
    </xf>
    <xf numFmtId="165" fontId="8" fillId="3" borderId="4" xfId="4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165" fontId="7" fillId="0" borderId="4" xfId="1" applyNumberFormat="1" applyFont="1" applyFill="1" applyBorder="1" applyAlignment="1" applyProtection="1">
      <alignment horizontal="center" vertical="center"/>
    </xf>
  </cellXfs>
  <cellStyles count="5">
    <cellStyle name="Normale" xfId="0" builtinId="0"/>
    <cellStyle name="Normale 2" xfId="2"/>
    <cellStyle name="Normale 3" xfId="1"/>
    <cellStyle name="Percentuale 2" xfId="3"/>
    <cellStyle name="Valuta" xfId="4" builtinId="4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tabSelected="1" zoomScale="90" zoomScaleNormal="90" workbookViewId="0">
      <selection activeCell="D31" sqref="D31"/>
    </sheetView>
  </sheetViews>
  <sheetFormatPr defaultColWidth="8.8984375" defaultRowHeight="14.4" x14ac:dyDescent="0.3"/>
  <cols>
    <col min="2" max="2" width="5.19921875" customWidth="1"/>
    <col min="3" max="3" width="21" customWidth="1"/>
    <col min="4" max="4" width="41.69921875" customWidth="1"/>
    <col min="5" max="5" width="14.3984375" customWidth="1"/>
    <col min="6" max="6" width="19.296875" customWidth="1"/>
    <col min="7" max="7" width="24.69921875" customWidth="1"/>
  </cols>
  <sheetData>
    <row r="2" spans="2:8" x14ac:dyDescent="0.3">
      <c r="H2" s="1"/>
    </row>
    <row r="3" spans="2:8" ht="18" customHeight="1" thickBot="1" x14ac:dyDescent="0.4">
      <c r="D3" s="17"/>
      <c r="H3" s="9"/>
    </row>
    <row r="4" spans="2:8" ht="14.95" thickBot="1" x14ac:dyDescent="0.35">
      <c r="F4" s="8" t="s">
        <v>0</v>
      </c>
      <c r="H4" s="9"/>
    </row>
    <row r="5" spans="2:8" ht="60.8" customHeight="1" thickBot="1" x14ac:dyDescent="0.35">
      <c r="B5" s="20" t="s">
        <v>6</v>
      </c>
      <c r="C5" s="20" t="s">
        <v>26</v>
      </c>
      <c r="D5" s="16" t="s">
        <v>1</v>
      </c>
      <c r="E5" s="16" t="s">
        <v>36</v>
      </c>
      <c r="F5" s="13" t="s">
        <v>18</v>
      </c>
      <c r="G5" s="14" t="s">
        <v>19</v>
      </c>
    </row>
    <row r="6" spans="2:8" ht="61.5" customHeight="1" thickBot="1" x14ac:dyDescent="0.35">
      <c r="B6" s="52" t="s">
        <v>7</v>
      </c>
      <c r="C6" s="49" t="s">
        <v>20</v>
      </c>
      <c r="D6" s="29" t="s">
        <v>10</v>
      </c>
      <c r="E6" s="30">
        <v>1</v>
      </c>
      <c r="F6" s="31"/>
      <c r="G6" s="32">
        <f>E6*F6</f>
        <v>0</v>
      </c>
    </row>
    <row r="7" spans="2:8" ht="61.5" customHeight="1" thickBot="1" x14ac:dyDescent="0.35">
      <c r="B7" s="53"/>
      <c r="C7" s="50"/>
      <c r="D7" s="27" t="s">
        <v>11</v>
      </c>
      <c r="E7" s="19">
        <v>1</v>
      </c>
      <c r="F7" s="31"/>
      <c r="G7" s="15">
        <f t="shared" ref="G7:G22" si="0">E7*F7</f>
        <v>0</v>
      </c>
    </row>
    <row r="8" spans="2:8" ht="61.5" customHeight="1" thickBot="1" x14ac:dyDescent="0.35">
      <c r="B8" s="53"/>
      <c r="C8" s="50"/>
      <c r="D8" s="27" t="s">
        <v>12</v>
      </c>
      <c r="E8" s="19" t="s">
        <v>37</v>
      </c>
      <c r="F8" s="31"/>
      <c r="G8" s="15">
        <f t="shared" si="0"/>
        <v>0</v>
      </c>
    </row>
    <row r="9" spans="2:8" ht="61.5" customHeight="1" thickBot="1" x14ac:dyDescent="0.35">
      <c r="B9" s="53"/>
      <c r="C9" s="50"/>
      <c r="D9" s="27" t="s">
        <v>13</v>
      </c>
      <c r="E9" s="19">
        <v>1</v>
      </c>
      <c r="F9" s="31"/>
      <c r="G9" s="15">
        <f t="shared" si="0"/>
        <v>0</v>
      </c>
    </row>
    <row r="10" spans="2:8" ht="61.5" customHeight="1" thickBot="1" x14ac:dyDescent="0.35">
      <c r="B10" s="53"/>
      <c r="C10" s="50"/>
      <c r="D10" s="27" t="s">
        <v>14</v>
      </c>
      <c r="E10" s="19">
        <v>1</v>
      </c>
      <c r="F10" s="31"/>
      <c r="G10" s="15">
        <f t="shared" si="0"/>
        <v>0</v>
      </c>
    </row>
    <row r="11" spans="2:8" ht="61.5" customHeight="1" thickBot="1" x14ac:dyDescent="0.35">
      <c r="B11" s="53"/>
      <c r="C11" s="50"/>
      <c r="D11" s="27" t="s">
        <v>15</v>
      </c>
      <c r="E11" s="19">
        <v>5</v>
      </c>
      <c r="F11" s="31"/>
      <c r="G11" s="15">
        <f t="shared" si="0"/>
        <v>0</v>
      </c>
    </row>
    <row r="12" spans="2:8" ht="61.5" customHeight="1" thickBot="1" x14ac:dyDescent="0.35">
      <c r="B12" s="53"/>
      <c r="C12" s="50"/>
      <c r="D12" s="27" t="s">
        <v>16</v>
      </c>
      <c r="E12" s="19">
        <v>2</v>
      </c>
      <c r="F12" s="31"/>
      <c r="G12" s="15">
        <f t="shared" si="0"/>
        <v>0</v>
      </c>
    </row>
    <row r="13" spans="2:8" ht="61.5" customHeight="1" thickBot="1" x14ac:dyDescent="0.35">
      <c r="B13" s="54"/>
      <c r="C13" s="51"/>
      <c r="D13" s="33" t="s">
        <v>17</v>
      </c>
      <c r="E13" s="34">
        <v>2</v>
      </c>
      <c r="F13" s="31"/>
      <c r="G13" s="35">
        <f t="shared" si="0"/>
        <v>0</v>
      </c>
    </row>
    <row r="14" spans="2:8" ht="61.5" customHeight="1" thickBot="1" x14ac:dyDescent="0.35">
      <c r="B14" s="55" t="s">
        <v>8</v>
      </c>
      <c r="C14" s="49" t="s">
        <v>25</v>
      </c>
      <c r="D14" s="29" t="s">
        <v>21</v>
      </c>
      <c r="E14" s="30">
        <v>4</v>
      </c>
      <c r="F14" s="31"/>
      <c r="G14" s="32">
        <f t="shared" si="0"/>
        <v>0</v>
      </c>
    </row>
    <row r="15" spans="2:8" ht="61.5" customHeight="1" thickBot="1" x14ac:dyDescent="0.35">
      <c r="B15" s="56"/>
      <c r="C15" s="50"/>
      <c r="D15" s="27" t="s">
        <v>22</v>
      </c>
      <c r="E15" s="19">
        <v>2</v>
      </c>
      <c r="F15" s="31"/>
      <c r="G15" s="15">
        <f t="shared" si="0"/>
        <v>0</v>
      </c>
    </row>
    <row r="16" spans="2:8" ht="61.5" customHeight="1" thickBot="1" x14ac:dyDescent="0.35">
      <c r="B16" s="56"/>
      <c r="C16" s="50"/>
      <c r="D16" s="27" t="s">
        <v>23</v>
      </c>
      <c r="E16" s="19">
        <v>1</v>
      </c>
      <c r="F16" s="31"/>
      <c r="G16" s="15">
        <f t="shared" si="0"/>
        <v>0</v>
      </c>
    </row>
    <row r="17" spans="2:10" ht="61.5" customHeight="1" thickBot="1" x14ac:dyDescent="0.35">
      <c r="B17" s="57"/>
      <c r="C17" s="51"/>
      <c r="D17" s="33" t="s">
        <v>24</v>
      </c>
      <c r="E17" s="34">
        <v>1</v>
      </c>
      <c r="F17" s="31"/>
      <c r="G17" s="35">
        <f t="shared" si="0"/>
        <v>0</v>
      </c>
    </row>
    <row r="18" spans="2:10" ht="61.5" customHeight="1" thickBot="1" x14ac:dyDescent="0.35">
      <c r="B18" s="55" t="s">
        <v>9</v>
      </c>
      <c r="C18" s="49" t="s">
        <v>31</v>
      </c>
      <c r="D18" s="39" t="s">
        <v>27</v>
      </c>
      <c r="E18" s="28">
        <v>1</v>
      </c>
      <c r="F18" s="31"/>
      <c r="G18" s="15">
        <f t="shared" si="0"/>
        <v>0</v>
      </c>
    </row>
    <row r="19" spans="2:10" ht="61.5" customHeight="1" thickBot="1" x14ac:dyDescent="0.35">
      <c r="B19" s="56"/>
      <c r="C19" s="50"/>
      <c r="D19" s="27" t="s">
        <v>28</v>
      </c>
      <c r="E19" s="19">
        <v>1</v>
      </c>
      <c r="F19" s="31"/>
      <c r="G19" s="15">
        <f t="shared" si="0"/>
        <v>0</v>
      </c>
    </row>
    <row r="20" spans="2:10" ht="61.5" customHeight="1" thickBot="1" x14ac:dyDescent="0.35">
      <c r="B20" s="56"/>
      <c r="C20" s="50"/>
      <c r="D20" s="27" t="s">
        <v>29</v>
      </c>
      <c r="E20" s="19">
        <v>1</v>
      </c>
      <c r="F20" s="31"/>
      <c r="G20" s="15">
        <f t="shared" si="0"/>
        <v>0</v>
      </c>
    </row>
    <row r="21" spans="2:10" ht="61.5" customHeight="1" thickBot="1" x14ac:dyDescent="0.35">
      <c r="B21" s="58"/>
      <c r="C21" s="51"/>
      <c r="D21" s="40" t="s">
        <v>30</v>
      </c>
      <c r="E21" s="21">
        <v>1</v>
      </c>
      <c r="F21" s="31"/>
      <c r="G21" s="22">
        <f t="shared" si="0"/>
        <v>0</v>
      </c>
    </row>
    <row r="22" spans="2:10" ht="61.5" customHeight="1" thickBot="1" x14ac:dyDescent="0.35">
      <c r="B22" s="38" t="s">
        <v>32</v>
      </c>
      <c r="C22" s="42" t="s">
        <v>34</v>
      </c>
      <c r="D22" s="41" t="s">
        <v>33</v>
      </c>
      <c r="E22" s="36" t="s">
        <v>35</v>
      </c>
      <c r="F22" s="31"/>
      <c r="G22" s="37">
        <f t="shared" si="0"/>
        <v>0</v>
      </c>
    </row>
    <row r="23" spans="2:10" ht="74.25" customHeight="1" thickBot="1" x14ac:dyDescent="0.35">
      <c r="B23" s="23"/>
      <c r="C23" s="24"/>
      <c r="D23" s="18" t="s">
        <v>2</v>
      </c>
      <c r="E23" s="18"/>
      <c r="F23" s="25"/>
      <c r="G23" s="26">
        <f>IF((SUM(G6:G22))&lt;=F25,(SUM(G6:G22)),"ERRORE l'importo offerto supera la base d'asta")</f>
        <v>0</v>
      </c>
    </row>
    <row r="24" spans="2:10" ht="12.75" customHeight="1" thickBot="1" x14ac:dyDescent="0.35">
      <c r="F24" s="1"/>
      <c r="G24" s="4"/>
      <c r="H24" s="2"/>
      <c r="I24" s="2"/>
      <c r="J24" s="2"/>
    </row>
    <row r="25" spans="2:10" s="2" customFormat="1" ht="41.3" customHeight="1" thickBot="1" x14ac:dyDescent="0.35">
      <c r="D25" s="12" t="s">
        <v>4</v>
      </c>
      <c r="F25" s="59">
        <v>213600</v>
      </c>
      <c r="G25" s="60"/>
    </row>
    <row r="26" spans="2:10" s="2" customFormat="1" ht="14.95" customHeight="1" thickBot="1" x14ac:dyDescent="0.35">
      <c r="D26" s="3"/>
      <c r="F26" s="6"/>
    </row>
    <row r="27" spans="2:10" s="2" customFormat="1" ht="66.05" customHeight="1" thickBot="1" x14ac:dyDescent="0.35">
      <c r="D27" s="12" t="s">
        <v>5</v>
      </c>
      <c r="F27" s="45" t="str">
        <f>IF(G23&gt;F25,"ATTENZIONE: L'offerta complessiva è superiore alla Base d'asta","OK")</f>
        <v>OK</v>
      </c>
      <c r="G27" s="46"/>
      <c r="H27"/>
      <c r="I27"/>
      <c r="J27"/>
    </row>
    <row r="28" spans="2:10" s="2" customFormat="1" ht="14.95" customHeight="1" thickBot="1" x14ac:dyDescent="0.35">
      <c r="D28" s="5"/>
      <c r="F28" s="10"/>
      <c r="H28" s="11"/>
      <c r="I28" s="11"/>
      <c r="J28" s="11"/>
    </row>
    <row r="29" spans="2:10" ht="31.6" customHeight="1" thickBot="1" x14ac:dyDescent="0.35">
      <c r="D29" s="7" t="s">
        <v>3</v>
      </c>
      <c r="F29" s="47">
        <f>IF((G23&lt;=F25),G23,"ERRORE")</f>
        <v>0</v>
      </c>
      <c r="G29" s="48"/>
    </row>
    <row r="30" spans="2:10" ht="14.95" thickBot="1" x14ac:dyDescent="0.35"/>
    <row r="31" spans="2:10" ht="57.6" customHeight="1" thickBot="1" x14ac:dyDescent="0.35">
      <c r="D31" s="12" t="s">
        <v>38</v>
      </c>
      <c r="F31" s="43"/>
      <c r="G31" s="44"/>
    </row>
    <row r="32" spans="2:10" ht="14.95" thickBot="1" x14ac:dyDescent="0.35"/>
    <row r="33" spans="4:7" ht="91.4" customHeight="1" thickBot="1" x14ac:dyDescent="0.35">
      <c r="D33" s="12" t="s">
        <v>39</v>
      </c>
      <c r="F33" s="43"/>
      <c r="G33" s="44"/>
    </row>
  </sheetData>
  <sheetProtection algorithmName="SHA-512" hashValue="PIvh27PkECFUNNzGyc6SAOArQbPPb6/K5XS3AuDXdpwhCDhUUAZUVm8zWnzK6gGJk4vsbEh1X4y6wcxVjvYVhA==" saltValue="4ZrI5SYiWsBcqxYw/7kxyQ==" spinCount="100000" sheet="1" objects="1" scenarios="1"/>
  <mergeCells count="11">
    <mergeCell ref="B6:B13"/>
    <mergeCell ref="B14:B17"/>
    <mergeCell ref="C18:C21"/>
    <mergeCell ref="B18:B21"/>
    <mergeCell ref="F25:G25"/>
    <mergeCell ref="F31:G31"/>
    <mergeCell ref="F33:G33"/>
    <mergeCell ref="F27:G27"/>
    <mergeCell ref="F29:G29"/>
    <mergeCell ref="C6:C13"/>
    <mergeCell ref="C14:C17"/>
  </mergeCells>
  <conditionalFormatting sqref="F29">
    <cfRule type="cellIs" dxfId="5" priority="6" operator="equal">
      <formula>$F$25</formula>
    </cfRule>
    <cfRule type="cellIs" dxfId="4" priority="7" operator="lessThan">
      <formula>$F$25</formula>
    </cfRule>
    <cfRule type="cellIs" dxfId="3" priority="9" operator="greaterThan">
      <formula>$F$25</formula>
    </cfRule>
  </conditionalFormatting>
  <conditionalFormatting sqref="G23">
    <cfRule type="cellIs" dxfId="2" priority="10" operator="greaterThan">
      <formula>#REF!</formula>
    </cfRule>
  </conditionalFormatting>
  <conditionalFormatting sqref="F29:G29">
    <cfRule type="cellIs" dxfId="1" priority="1" operator="greaterThan">
      <formula>$F$25</formula>
    </cfRule>
    <cfRule type="cellIs" dxfId="0" priority="2" operator="lessThanOrEqual">
      <formula>$F$25</formula>
    </cfRule>
  </conditionalFormatting>
  <dataValidations count="1">
    <dataValidation type="custom" operator="equal" allowBlank="1" showInputMessage="1" showErrorMessage="1" error="Non è possibile inserire più di due cifre decimali" sqref="F6:F22">
      <formula1>(LEN(F6)-LEN(INT(F6)))&lt;=3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2022-07-01T08:16:24Z</dcterms:modified>
</cp:coreProperties>
</file>