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_dati\AreaCondivisa\DAF\Acquisti\Ordini\Ordini21\LM RdA 50189_Servizi progettazione prodotti grafici (Grilli)\3 - Documentazione\"/>
    </mc:Choice>
  </mc:AlternateContent>
  <bookViews>
    <workbookView xWindow="240" yWindow="103" windowWidth="21077" windowHeight="9977"/>
  </bookViews>
  <sheets>
    <sheet name="Foglio 1" sheetId="3" r:id="rId1"/>
  </sheets>
  <calcPr calcId="162913"/>
</workbook>
</file>

<file path=xl/calcChain.xml><?xml version="1.0" encoding="utf-8"?>
<calcChain xmlns="http://schemas.openxmlformats.org/spreadsheetml/2006/main">
  <c r="H6" i="3" l="1"/>
  <c r="H11" i="3" l="1"/>
  <c r="H10" i="3"/>
  <c r="H9" i="3"/>
  <c r="H8" i="3"/>
  <c r="H7" i="3"/>
  <c r="H5" i="3"/>
  <c r="H12" i="3" l="1"/>
  <c r="G18" i="3" s="1"/>
  <c r="G16" i="3" l="1"/>
</calcChain>
</file>

<file path=xl/sharedStrings.xml><?xml version="1.0" encoding="utf-8"?>
<sst xmlns="http://schemas.openxmlformats.org/spreadsheetml/2006/main" count="42" uniqueCount="35">
  <si>
    <t>SPECIFICHE TECNICHE</t>
  </si>
  <si>
    <t>Celle da compilare</t>
  </si>
  <si>
    <t>importo unitario a base d'asta</t>
  </si>
  <si>
    <t>2</t>
  </si>
  <si>
    <t>1</t>
  </si>
  <si>
    <t>10</t>
  </si>
  <si>
    <t>Prezzo Totale Offerto al netto dell'IVA €</t>
  </si>
  <si>
    <t>Importo massimo contrattuale al netto dell'IVA</t>
  </si>
  <si>
    <t>Sistema di Verifica in caso di offerta superiore all'importo massimo contrattuale</t>
  </si>
  <si>
    <t xml:space="preserve">Prezzo totale offerto al netto dell'IVA </t>
  </si>
  <si>
    <t>3</t>
  </si>
  <si>
    <t>Max: 250 pagine</t>
  </si>
  <si>
    <t xml:space="preserve">formato pdf non interattivo
Max: 16 pagine </t>
  </si>
  <si>
    <t xml:space="preserve">6 pagine
Formato chiuso: 170x240 mm
Formato aperto: 510x240 mm </t>
  </si>
  <si>
    <t xml:space="preserve">4 pagine
Formato chiuso: 170x240 mm 
Formato aperto: 340x240 mm </t>
  </si>
  <si>
    <t>RdA 50189</t>
  </si>
  <si>
    <t>Immagine per utilizzo web o stampa - 1 pagina</t>
  </si>
  <si>
    <t>15</t>
  </si>
  <si>
    <t xml:space="preserve">NB. informazione per compilazione importo unitario colonna "G" </t>
  </si>
  <si>
    <t>DESCRIZIONE SERVIZIO*</t>
  </si>
  <si>
    <r>
      <rPr>
        <sz val="11"/>
        <rFont val="Calibri"/>
        <family val="2"/>
        <scheme val="minor"/>
      </rPr>
      <t>*</t>
    </r>
    <r>
      <rPr>
        <i/>
        <sz val="11"/>
        <rFont val="Calibri"/>
        <family val="2"/>
        <scheme val="minor"/>
      </rPr>
      <t>Tutti i servizi devono essere ideati e realizzati nel rispetto degli elementi base codificati nel Manuale di identità visiva Consip fornito in allegato.</t>
    </r>
  </si>
  <si>
    <r>
      <t xml:space="preserve">Importo unitario (€)
</t>
    </r>
    <r>
      <rPr>
        <b/>
        <sz val="12"/>
        <color theme="1"/>
        <rFont val="Calibri"/>
        <family val="2"/>
        <scheme val="minor"/>
      </rPr>
      <t>(B)</t>
    </r>
  </si>
  <si>
    <r>
      <t xml:space="preserve">NUMERO DI PRESTAZIONI STIMATE IN 24 MESI
 </t>
    </r>
    <r>
      <rPr>
        <b/>
        <sz val="12"/>
        <color theme="1"/>
        <rFont val="Calibri"/>
        <family val="2"/>
        <scheme val="minor"/>
      </rPr>
      <t>(A)</t>
    </r>
  </si>
  <si>
    <r>
      <t xml:space="preserve">Importo totale (€)
</t>
    </r>
    <r>
      <rPr>
        <b/>
        <sz val="12"/>
        <color theme="1"/>
        <rFont val="Calibri"/>
        <family val="2"/>
        <scheme val="minor"/>
      </rPr>
      <t>(AxB)</t>
    </r>
  </si>
  <si>
    <r>
      <t xml:space="preserve">Ideazione, progettazione e realizzazione di </t>
    </r>
    <r>
      <rPr>
        <b/>
        <sz val="12"/>
        <rFont val="Calibri"/>
        <family val="2"/>
        <scheme val="minor"/>
      </rPr>
      <t>infografiche</t>
    </r>
    <r>
      <rPr>
        <sz val="12"/>
        <rFont val="Calibri"/>
        <family val="2"/>
        <scheme val="minor"/>
      </rPr>
      <t xml:space="preserve"> su dati forniti da Consip</t>
    </r>
  </si>
  <si>
    <r>
      <t xml:space="preserve">Ideazione, progettazione e realizzazione di </t>
    </r>
    <r>
      <rPr>
        <b/>
        <sz val="12"/>
        <rFont val="Calibri"/>
        <family val="2"/>
        <scheme val="minor"/>
      </rPr>
      <t>immagini di grafica digitale</t>
    </r>
  </si>
  <si>
    <r>
      <t xml:space="preserve">Progettazione e impaginazione grafica di </t>
    </r>
    <r>
      <rPr>
        <b/>
        <sz val="12"/>
        <rFont val="Calibri"/>
        <family val="2"/>
        <scheme val="minor"/>
      </rPr>
      <t xml:space="preserve">pubblicazioni istituzionali </t>
    </r>
    <r>
      <rPr>
        <sz val="12"/>
        <rFont val="Calibri"/>
        <family val="2"/>
        <scheme val="minor"/>
      </rPr>
      <t>(es. bilancio)</t>
    </r>
  </si>
  <si>
    <r>
      <t xml:space="preserve">Progettazione e impaginazione grafica di </t>
    </r>
    <r>
      <rPr>
        <b/>
        <sz val="12"/>
        <rFont val="Calibri"/>
        <family val="2"/>
        <scheme val="minor"/>
      </rPr>
      <t>brochure stampabili</t>
    </r>
  </si>
  <si>
    <r>
      <t xml:space="preserve">Progettazione e impaginazione grafica di </t>
    </r>
    <r>
      <rPr>
        <b/>
        <sz val="12"/>
        <rFont val="Calibri"/>
        <family val="2"/>
        <scheme val="minor"/>
      </rPr>
      <t>pieghevoli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cartacei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(4 ante)</t>
    </r>
  </si>
  <si>
    <r>
      <t xml:space="preserve">Ideazione e realizzazione di </t>
    </r>
    <r>
      <rPr>
        <b/>
        <sz val="12"/>
        <rFont val="Calibri"/>
        <family val="2"/>
        <scheme val="minor"/>
      </rPr>
      <t xml:space="preserve">video in motion graphic </t>
    </r>
    <r>
      <rPr>
        <sz val="12"/>
        <rFont val="Calibri"/>
        <family val="2"/>
        <scheme val="minor"/>
      </rPr>
      <t>su materiale fornito da Consip</t>
    </r>
  </si>
  <si>
    <r>
      <t>Progettazione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e impaginazione grafica di </t>
    </r>
    <r>
      <rPr>
        <b/>
        <sz val="12"/>
        <rFont val="Calibri"/>
        <family val="2"/>
        <scheme val="minor"/>
      </rPr>
      <t>brochure elettroniche</t>
    </r>
  </si>
  <si>
    <r>
      <t xml:space="preserve">quotare l'importo unitario del servizio </t>
    </r>
    <r>
      <rPr>
        <i/>
        <u/>
        <sz val="11"/>
        <rFont val="Calibri"/>
        <family val="2"/>
        <scheme val="minor"/>
      </rPr>
      <t>senza superare la base d'asta della colonna "E"</t>
    </r>
  </si>
  <si>
    <r>
      <t xml:space="preserve">quotare l'importo unitario del servizio </t>
    </r>
    <r>
      <rPr>
        <u/>
        <sz val="11"/>
        <rFont val="Calibri"/>
        <family val="2"/>
        <scheme val="minor"/>
      </rPr>
      <t>s</t>
    </r>
    <r>
      <rPr>
        <i/>
        <u/>
        <sz val="11"/>
        <rFont val="Calibri"/>
        <family val="2"/>
        <scheme val="minor"/>
      </rPr>
      <t>enza superare la base d'asta della colonna "E"</t>
    </r>
  </si>
  <si>
    <r>
      <t xml:space="preserve">quotare l'importo unitario del servizio </t>
    </r>
    <r>
      <rPr>
        <i/>
        <u/>
        <sz val="11"/>
        <rFont val="Calibri"/>
        <family val="2"/>
        <scheme val="minor"/>
      </rPr>
      <t>senza superare la base d'asta della colonna "E</t>
    </r>
    <r>
      <rPr>
        <u/>
        <sz val="11"/>
        <rFont val="Calibri"/>
        <family val="2"/>
        <scheme val="minor"/>
      </rPr>
      <t>"</t>
    </r>
  </si>
  <si>
    <t>Durata max: 60 secondi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</si>
</sst>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u/>
      <sz val="11"/>
      <name val="Calibri"/>
      <family val="2"/>
      <scheme val="minor"/>
    </font>
    <font>
      <b/>
      <sz val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8" fillId="0" borderId="0" xfId="2" applyFont="1" applyFill="1" applyBorder="1" applyAlignment="1" applyProtection="1">
      <alignment horizontal="right" vertical="center"/>
    </xf>
    <xf numFmtId="164" fontId="8" fillId="0" borderId="0" xfId="2" applyNumberFormat="1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164" fontId="4" fillId="0" borderId="15" xfId="0" applyNumberFormat="1" applyFont="1" applyFill="1" applyBorder="1" applyAlignment="1" applyProtection="1">
      <alignment horizontal="center" vertical="center" wrapText="1"/>
    </xf>
    <xf numFmtId="164" fontId="14" fillId="0" borderId="14" xfId="0" applyNumberFormat="1" applyFont="1" applyBorder="1" applyAlignment="1" applyProtection="1">
      <alignment horizontal="center" vertical="center" wrapText="1"/>
    </xf>
    <xf numFmtId="164" fontId="14" fillId="0" borderId="4" xfId="0" applyNumberFormat="1" applyFont="1" applyBorder="1" applyAlignment="1" applyProtection="1">
      <alignment horizontal="center" vertical="center" wrapText="1"/>
    </xf>
    <xf numFmtId="0" fontId="0" fillId="0" borderId="0" xfId="0" applyFont="1" applyProtection="1"/>
    <xf numFmtId="0" fontId="15" fillId="0" borderId="6" xfId="0" applyFont="1" applyFill="1" applyBorder="1" applyProtection="1"/>
    <xf numFmtId="0" fontId="1" fillId="0" borderId="2" xfId="0" applyFont="1" applyBorder="1" applyAlignment="1" applyProtection="1">
      <alignment horizontal="center" vertical="center"/>
    </xf>
    <xf numFmtId="0" fontId="3" fillId="0" borderId="0" xfId="0" applyFont="1" applyProtection="1"/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49" fontId="14" fillId="0" borderId="9" xfId="0" applyNumberFormat="1" applyFont="1" applyFill="1" applyBorder="1" applyAlignment="1" applyProtection="1">
      <alignment horizontal="left" vertical="center" wrapText="1"/>
    </xf>
    <xf numFmtId="49" fontId="14" fillId="0" borderId="10" xfId="0" applyNumberFormat="1" applyFont="1" applyFill="1" applyBorder="1" applyAlignment="1" applyProtection="1">
      <alignment horizontal="left" vertical="center" wrapText="1"/>
    </xf>
    <xf numFmtId="49" fontId="14" fillId="4" borderId="10" xfId="0" applyNumberFormat="1" applyFont="1" applyFill="1" applyBorder="1" applyAlignment="1" applyProtection="1">
      <alignment horizontal="center" vertical="center" wrapText="1"/>
    </xf>
    <xf numFmtId="164" fontId="14" fillId="4" borderId="10" xfId="0" applyNumberFormat="1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left" vertical="center" wrapText="1"/>
    </xf>
    <xf numFmtId="0" fontId="8" fillId="0" borderId="0" xfId="0" applyFont="1" applyProtection="1"/>
    <xf numFmtId="49" fontId="14" fillId="0" borderId="3" xfId="0" applyNumberFormat="1" applyFont="1" applyFill="1" applyBorder="1" applyAlignment="1" applyProtection="1">
      <alignment horizontal="left" vertical="center" wrapText="1"/>
    </xf>
    <xf numFmtId="49" fontId="14" fillId="0" borderId="1" xfId="0" applyNumberFormat="1" applyFont="1" applyFill="1" applyBorder="1" applyAlignment="1" applyProtection="1">
      <alignment horizontal="left" vertical="center" wrapText="1"/>
    </xf>
    <xf numFmtId="49" fontId="14" fillId="4" borderId="1" xfId="0" applyNumberFormat="1" applyFont="1" applyFill="1" applyBorder="1" applyAlignment="1" applyProtection="1">
      <alignment horizontal="center" vertical="center" wrapText="1"/>
    </xf>
    <xf numFmtId="164" fontId="14" fillId="4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" fillId="0" borderId="13" xfId="0" applyFont="1" applyBorder="1" applyAlignment="1" applyProtection="1">
      <alignment vertical="center"/>
    </xf>
    <xf numFmtId="164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0" fillId="0" borderId="0" xfId="0" applyFont="1" applyBorder="1" applyProtection="1"/>
    <xf numFmtId="164" fontId="14" fillId="4" borderId="10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</xf>
    <xf numFmtId="164" fontId="19" fillId="0" borderId="7" xfId="2" applyNumberFormat="1" applyFont="1" applyFill="1" applyBorder="1" applyAlignment="1" applyProtection="1">
      <alignment horizontal="center" vertical="center"/>
    </xf>
    <xf numFmtId="164" fontId="19" fillId="0" borderId="8" xfId="2" applyNumberFormat="1" applyFont="1" applyFill="1" applyBorder="1" applyAlignment="1" applyProtection="1">
      <alignment horizontal="center" vertical="center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12" fillId="0" borderId="7" xfId="0" applyNumberFormat="1" applyFont="1" applyFill="1" applyBorder="1" applyAlignment="1" applyProtection="1">
      <alignment horizontal="center" vertical="center"/>
    </xf>
    <xf numFmtId="164" fontId="12" fillId="0" borderId="8" xfId="0" applyNumberFormat="1" applyFont="1" applyFill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9" fillId="0" borderId="7" xfId="2" applyFont="1" applyFill="1" applyBorder="1" applyAlignment="1" applyProtection="1">
      <alignment horizontal="center" vertical="center" wrapText="1"/>
    </xf>
    <xf numFmtId="0" fontId="9" fillId="0" borderId="8" xfId="2" applyFont="1" applyFill="1" applyBorder="1" applyAlignment="1" applyProtection="1">
      <alignment horizontal="center" vertical="center" wrapText="1"/>
    </xf>
    <xf numFmtId="0" fontId="9" fillId="0" borderId="7" xfId="2" applyFont="1" applyFill="1" applyBorder="1" applyAlignment="1" applyProtection="1">
      <alignment horizontal="center" vertical="center"/>
    </xf>
    <xf numFmtId="0" fontId="9" fillId="0" borderId="8" xfId="2" applyFont="1" applyFill="1" applyBorder="1" applyAlignment="1" applyProtection="1">
      <alignment horizontal="center" vertical="center"/>
    </xf>
  </cellXfs>
  <cellStyles count="3">
    <cellStyle name="Normale" xfId="0" builtinId="0"/>
    <cellStyle name="Normale 3" xfId="2"/>
    <cellStyle name="Valuta" xfId="1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13" zoomScale="85" zoomScaleNormal="85" workbookViewId="0">
      <selection activeCell="E18" sqref="E18"/>
    </sheetView>
  </sheetViews>
  <sheetFormatPr defaultColWidth="8.84375" defaultRowHeight="14.6" x14ac:dyDescent="0.4"/>
  <cols>
    <col min="1" max="1" width="3.84375" style="9" customWidth="1"/>
    <col min="2" max="2" width="29.3828125" style="9" customWidth="1"/>
    <col min="3" max="3" width="18.07421875" style="9" customWidth="1"/>
    <col min="4" max="4" width="20.84375" style="9" customWidth="1"/>
    <col min="5" max="5" width="13.23046875" style="9" customWidth="1"/>
    <col min="6" max="6" width="22.15234375" style="9" customWidth="1"/>
    <col min="7" max="7" width="20.69140625" style="9" customWidth="1"/>
    <col min="8" max="8" width="30.921875" style="9" customWidth="1"/>
    <col min="9" max="16384" width="8.84375" style="9"/>
  </cols>
  <sheetData>
    <row r="1" spans="1:11" ht="15" thickBot="1" x14ac:dyDescent="0.45"/>
    <row r="2" spans="1:11" ht="16.3" thickBot="1" x14ac:dyDescent="0.5">
      <c r="B2" s="10" t="s">
        <v>15</v>
      </c>
    </row>
    <row r="3" spans="1:11" ht="15" thickBot="1" x14ac:dyDescent="0.45">
      <c r="G3" s="11" t="s">
        <v>1</v>
      </c>
      <c r="I3" s="12"/>
    </row>
    <row r="4" spans="1:11" ht="70.75" customHeight="1" thickBot="1" x14ac:dyDescent="0.45">
      <c r="B4" s="5" t="s">
        <v>19</v>
      </c>
      <c r="C4" s="13" t="s">
        <v>0</v>
      </c>
      <c r="D4" s="14" t="s">
        <v>22</v>
      </c>
      <c r="E4" s="14" t="s">
        <v>2</v>
      </c>
      <c r="F4" s="14" t="s">
        <v>18</v>
      </c>
      <c r="G4" s="15" t="s">
        <v>21</v>
      </c>
      <c r="H4" s="5" t="s">
        <v>23</v>
      </c>
    </row>
    <row r="5" spans="1:11" ht="77.150000000000006" customHeight="1" x14ac:dyDescent="0.4">
      <c r="B5" s="16" t="s">
        <v>24</v>
      </c>
      <c r="C5" s="17" t="s">
        <v>16</v>
      </c>
      <c r="D5" s="18" t="s">
        <v>5</v>
      </c>
      <c r="E5" s="19">
        <v>700</v>
      </c>
      <c r="F5" s="20" t="s">
        <v>31</v>
      </c>
      <c r="G5" s="32"/>
      <c r="H5" s="7">
        <f t="shared" ref="H5:H11" si="0">IF(G5&gt;E5,"ERRORE - L'importo offerto supera la base d'asta singola",D5*G5)</f>
        <v>0</v>
      </c>
    </row>
    <row r="6" spans="1:11" ht="62.15" customHeight="1" x14ac:dyDescent="0.4">
      <c r="A6" s="21"/>
      <c r="B6" s="22" t="s">
        <v>25</v>
      </c>
      <c r="C6" s="23" t="s">
        <v>16</v>
      </c>
      <c r="D6" s="24" t="s">
        <v>17</v>
      </c>
      <c r="E6" s="25">
        <v>300</v>
      </c>
      <c r="F6" s="26" t="s">
        <v>31</v>
      </c>
      <c r="G6" s="33"/>
      <c r="H6" s="8">
        <f t="shared" si="0"/>
        <v>0</v>
      </c>
    </row>
    <row r="7" spans="1:11" s="27" customFormat="1" ht="62.15" customHeight="1" x14ac:dyDescent="0.4">
      <c r="B7" s="22" t="s">
        <v>26</v>
      </c>
      <c r="C7" s="23" t="s">
        <v>11</v>
      </c>
      <c r="D7" s="24" t="s">
        <v>10</v>
      </c>
      <c r="E7" s="25">
        <v>5000</v>
      </c>
      <c r="F7" s="26" t="s">
        <v>32</v>
      </c>
      <c r="G7" s="33"/>
      <c r="H7" s="8">
        <f t="shared" si="0"/>
        <v>0</v>
      </c>
    </row>
    <row r="8" spans="1:11" s="27" customFormat="1" ht="83.15" customHeight="1" x14ac:dyDescent="0.4">
      <c r="B8" s="22" t="s">
        <v>27</v>
      </c>
      <c r="C8" s="23" t="s">
        <v>13</v>
      </c>
      <c r="D8" s="24" t="s">
        <v>4</v>
      </c>
      <c r="E8" s="25">
        <v>3000</v>
      </c>
      <c r="F8" s="26" t="s">
        <v>31</v>
      </c>
      <c r="G8" s="33"/>
      <c r="H8" s="8">
        <f t="shared" si="0"/>
        <v>0</v>
      </c>
    </row>
    <row r="9" spans="1:11" s="27" customFormat="1" ht="78.45" customHeight="1" x14ac:dyDescent="0.4">
      <c r="B9" s="22" t="s">
        <v>28</v>
      </c>
      <c r="C9" s="23" t="s">
        <v>14</v>
      </c>
      <c r="D9" s="24" t="s">
        <v>4</v>
      </c>
      <c r="E9" s="25">
        <v>2000</v>
      </c>
      <c r="F9" s="26" t="s">
        <v>31</v>
      </c>
      <c r="G9" s="33"/>
      <c r="H9" s="8">
        <f t="shared" si="0"/>
        <v>0</v>
      </c>
    </row>
    <row r="10" spans="1:11" s="27" customFormat="1" ht="78" customHeight="1" x14ac:dyDescent="0.4">
      <c r="B10" s="22" t="s">
        <v>29</v>
      </c>
      <c r="C10" s="23" t="s">
        <v>34</v>
      </c>
      <c r="D10" s="24" t="s">
        <v>4</v>
      </c>
      <c r="E10" s="25">
        <v>2500</v>
      </c>
      <c r="F10" s="26" t="s">
        <v>31</v>
      </c>
      <c r="G10" s="33"/>
      <c r="H10" s="8">
        <f t="shared" si="0"/>
        <v>0</v>
      </c>
    </row>
    <row r="11" spans="1:11" s="27" customFormat="1" ht="78" customHeight="1" x14ac:dyDescent="0.4">
      <c r="B11" s="22" t="s">
        <v>30</v>
      </c>
      <c r="C11" s="23" t="s">
        <v>12</v>
      </c>
      <c r="D11" s="24" t="s">
        <v>3</v>
      </c>
      <c r="E11" s="25">
        <v>2000</v>
      </c>
      <c r="F11" s="26" t="s">
        <v>33</v>
      </c>
      <c r="G11" s="33"/>
      <c r="H11" s="8">
        <f t="shared" si="0"/>
        <v>0</v>
      </c>
    </row>
    <row r="12" spans="1:11" ht="69" customHeight="1" thickBot="1" x14ac:dyDescent="0.45">
      <c r="B12" s="41" t="s">
        <v>6</v>
      </c>
      <c r="C12" s="42"/>
      <c r="D12" s="28"/>
      <c r="E12" s="28"/>
      <c r="F12" s="28"/>
      <c r="G12" s="28"/>
      <c r="H12" s="6">
        <f>IF(COUNT(H5:H11)&lt;7,"ERRORE  l'importo offerto supera la base d'asta",IF((SUM(H5:H11))&lt;=G14,(SUM(H5:H11)),"ERRORE l'importo offerto supera la base d'asta"))</f>
        <v>0</v>
      </c>
    </row>
    <row r="13" spans="1:11" ht="27.9" customHeight="1" thickBot="1" x14ac:dyDescent="0.45">
      <c r="B13" s="34" t="s">
        <v>20</v>
      </c>
      <c r="C13" s="34"/>
      <c r="D13" s="34"/>
      <c r="E13" s="34"/>
      <c r="F13" s="34"/>
      <c r="G13" s="34"/>
      <c r="H13" s="29"/>
      <c r="I13" s="30"/>
      <c r="J13" s="30"/>
      <c r="K13" s="30"/>
    </row>
    <row r="14" spans="1:11" s="30" customFormat="1" ht="50.15" customHeight="1" thickBot="1" x14ac:dyDescent="0.45">
      <c r="B14" s="43" t="s">
        <v>7</v>
      </c>
      <c r="C14" s="44"/>
      <c r="G14" s="35">
        <v>38000</v>
      </c>
      <c r="H14" s="36"/>
    </row>
    <row r="15" spans="1:11" s="30" customFormat="1" ht="15" thickBot="1" x14ac:dyDescent="0.45">
      <c r="B15" s="1"/>
      <c r="C15" s="1"/>
      <c r="G15" s="2"/>
    </row>
    <row r="16" spans="1:11" s="30" customFormat="1" ht="52.3" customHeight="1" thickBot="1" x14ac:dyDescent="0.45">
      <c r="B16" s="43" t="s">
        <v>8</v>
      </c>
      <c r="C16" s="44"/>
      <c r="G16" s="37" t="str">
        <f>IF(H12&gt;G14,"ATTENZIONE: L'offerta è superiore alla Base d'asta","OK")</f>
        <v>OK</v>
      </c>
      <c r="H16" s="38"/>
      <c r="I16" s="9"/>
      <c r="J16" s="9"/>
      <c r="K16" s="9"/>
    </row>
    <row r="17" spans="2:11" s="30" customFormat="1" ht="15" thickBot="1" x14ac:dyDescent="0.45">
      <c r="B17" s="3"/>
      <c r="C17" s="3"/>
      <c r="G17" s="4"/>
      <c r="I17" s="31"/>
      <c r="J17" s="31"/>
      <c r="K17" s="31"/>
    </row>
    <row r="18" spans="2:11" ht="57.9" customHeight="1" thickBot="1" x14ac:dyDescent="0.45">
      <c r="B18" s="45" t="s">
        <v>9</v>
      </c>
      <c r="C18" s="46"/>
      <c r="G18" s="39">
        <f>IF((H12&lt;=G14),H12,"ERRORE")</f>
        <v>0</v>
      </c>
      <c r="H18" s="40"/>
    </row>
  </sheetData>
  <sheetProtection algorithmName="SHA-512" hashValue="0pnqQF58dBDCR1G1F3HUr+/9A7/ZjiSDddxSwy8jotuaOkEYDVnhOH1w48MYk+bIC6Te3W6xDfjniX4Ef/Kb2A==" saltValue="iFH5HaJ/wsAjOYV/Y1VMtw==" spinCount="100000" sheet="1" objects="1" scenarios="1"/>
  <mergeCells count="8">
    <mergeCell ref="B13:G13"/>
    <mergeCell ref="G14:H14"/>
    <mergeCell ref="G16:H16"/>
    <mergeCell ref="G18:H18"/>
    <mergeCell ref="B12:C12"/>
    <mergeCell ref="B14:C14"/>
    <mergeCell ref="B16:C16"/>
    <mergeCell ref="B18:C18"/>
  </mergeCells>
  <conditionalFormatting sqref="G18">
    <cfRule type="cellIs" dxfId="5" priority="3" operator="equal">
      <formula>$G$14</formula>
    </cfRule>
    <cfRule type="cellIs" dxfId="4" priority="4" operator="lessThan">
      <formula>$G$14</formula>
    </cfRule>
    <cfRule type="cellIs" dxfId="3" priority="5" operator="greaterThan">
      <formula>$G$14</formula>
    </cfRule>
  </conditionalFormatting>
  <conditionalFormatting sqref="H12">
    <cfRule type="cellIs" dxfId="2" priority="6" operator="greaterThan">
      <formula>#REF!</formula>
    </cfRule>
  </conditionalFormatting>
  <conditionalFormatting sqref="G18:H18">
    <cfRule type="cellIs" dxfId="1" priority="1" operator="greaterThan">
      <formula>$G$14</formula>
    </cfRule>
    <cfRule type="cellIs" dxfId="0" priority="2" operator="lessThanOrEqual">
      <formula>$G$14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alessandro.grilli</dc:creator>
  <cp:lastModifiedBy>Laura Millo</cp:lastModifiedBy>
  <dcterms:created xsi:type="dcterms:W3CDTF">2018-05-29T08:03:45Z</dcterms:created>
  <dcterms:modified xsi:type="dcterms:W3CDTF">2021-03-03T10:39:10Z</dcterms:modified>
</cp:coreProperties>
</file>