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7" i="1"/>
  <c r="F8" i="1"/>
  <c r="F10" i="1"/>
  <c r="F11" i="1" l="1"/>
  <c r="E17" i="1" s="1"/>
  <c r="E15" i="1" l="1"/>
</calcChain>
</file>

<file path=xl/sharedStrings.xml><?xml version="1.0" encoding="utf-8"?>
<sst xmlns="http://schemas.openxmlformats.org/spreadsheetml/2006/main" count="22" uniqueCount="19">
  <si>
    <t>Celle da compilare</t>
  </si>
  <si>
    <t>Descrizione</t>
  </si>
  <si>
    <t>Canone totale (€)</t>
  </si>
  <si>
    <t>Prezzo Totale Offerto al netto dell'IVA €</t>
  </si>
  <si>
    <t xml:space="preserve">Prezzo totale offerto al netto dell'IVA </t>
  </si>
  <si>
    <t>Prezzo totale a base d'asta al netto dell'IVA</t>
  </si>
  <si>
    <t>Sistema di Verifica in caso di offerta superiore alla base d'asta</t>
  </si>
  <si>
    <t>Servizio di aggiornamento e manutenzione ordinario della piattaforma CMS FlexCMP</t>
  </si>
  <si>
    <t>Servizio di manutenzione remota delle applicazioni per un massimo di 5 interventi</t>
  </si>
  <si>
    <t>2</t>
  </si>
  <si>
    <t>Servizio di assistenza ordinaria sulla piattaforma erogato tramite Helpdesk per un massimo di 3 ore mensili</t>
  </si>
  <si>
    <t>20</t>
  </si>
  <si>
    <t>n. giornate/persona</t>
  </si>
  <si>
    <t>Tariffa giornaliera (€)</t>
  </si>
  <si>
    <t>Importo totale (€)</t>
  </si>
  <si>
    <t>Canone annuo (€)</t>
  </si>
  <si>
    <t>n. anni</t>
  </si>
  <si>
    <t xml:space="preserve">Trattativa MePA  n. 285344 </t>
  </si>
  <si>
    <t>Servizio di supporto specialistico a consumo per un massimo di 20 giornate/persona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</si>
</sst>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49" fontId="14" fillId="4" borderId="9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49" fontId="14" fillId="4" borderId="10" xfId="0" applyNumberFormat="1" applyFont="1" applyFill="1" applyBorder="1" applyAlignment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>
      <alignment vertical="center"/>
    </xf>
    <xf numFmtId="164" fontId="16" fillId="0" borderId="14" xfId="0" applyNumberFormat="1" applyFont="1" applyBorder="1" applyAlignment="1" applyProtection="1">
      <alignment horizontal="center" vertical="center" wrapText="1"/>
    </xf>
    <xf numFmtId="164" fontId="2" fillId="4" borderId="1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I17"/>
  <sheetViews>
    <sheetView tabSelected="1" zoomScale="90" zoomScaleNormal="90" workbookViewId="0">
      <selection activeCell="I8" sqref="I8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41.7109375" customWidth="1"/>
    <col min="4" max="4" width="9.5703125" customWidth="1"/>
    <col min="5" max="5" width="23.42578125" customWidth="1"/>
    <col min="6" max="6" width="24.7109375" customWidth="1"/>
  </cols>
  <sheetData>
    <row r="2" spans="3:9" ht="15.75" x14ac:dyDescent="0.25">
      <c r="C2" s="21" t="s">
        <v>17</v>
      </c>
      <c r="G2" s="1"/>
    </row>
    <row r="3" spans="3:9" ht="18" customHeight="1" thickBot="1" x14ac:dyDescent="0.3">
      <c r="G3" s="9"/>
    </row>
    <row r="4" spans="3:9" ht="15.75" thickBot="1" x14ac:dyDescent="0.3">
      <c r="E4" s="8" t="s">
        <v>0</v>
      </c>
      <c r="G4" s="9"/>
    </row>
    <row r="5" spans="3:9" ht="60.75" customHeight="1" thickBot="1" x14ac:dyDescent="0.3">
      <c r="C5" s="20" t="s">
        <v>1</v>
      </c>
      <c r="D5" s="17" t="s">
        <v>16</v>
      </c>
      <c r="E5" s="13" t="s">
        <v>15</v>
      </c>
      <c r="F5" s="14" t="s">
        <v>2</v>
      </c>
    </row>
    <row r="6" spans="3:9" ht="61.5" customHeight="1" thickBot="1" x14ac:dyDescent="0.3">
      <c r="C6" s="22" t="s">
        <v>7</v>
      </c>
      <c r="D6" s="18" t="s">
        <v>9</v>
      </c>
      <c r="E6" s="15"/>
      <c r="F6" s="16">
        <f>D6*E6</f>
        <v>0</v>
      </c>
    </row>
    <row r="7" spans="3:9" ht="61.5" customHeight="1" thickBot="1" x14ac:dyDescent="0.3">
      <c r="C7" s="22" t="s">
        <v>8</v>
      </c>
      <c r="D7" s="19" t="s">
        <v>9</v>
      </c>
      <c r="E7" s="27"/>
      <c r="F7" s="16">
        <f t="shared" ref="F7:F10" si="0">D7*E7</f>
        <v>0</v>
      </c>
    </row>
    <row r="8" spans="3:9" ht="61.5" customHeight="1" thickBot="1" x14ac:dyDescent="0.3">
      <c r="C8" s="22" t="s">
        <v>10</v>
      </c>
      <c r="D8" s="19" t="s">
        <v>9</v>
      </c>
      <c r="E8" s="27"/>
      <c r="F8" s="16">
        <f t="shared" si="0"/>
        <v>0</v>
      </c>
    </row>
    <row r="9" spans="3:9" ht="61.5" customHeight="1" thickBot="1" x14ac:dyDescent="0.3">
      <c r="C9" s="20" t="s">
        <v>1</v>
      </c>
      <c r="D9" s="17" t="s">
        <v>12</v>
      </c>
      <c r="E9" s="13" t="s">
        <v>13</v>
      </c>
      <c r="F9" s="14" t="s">
        <v>14</v>
      </c>
    </row>
    <row r="10" spans="3:9" ht="61.5" customHeight="1" thickBot="1" x14ac:dyDescent="0.3">
      <c r="C10" s="25" t="s">
        <v>18</v>
      </c>
      <c r="D10" s="26" t="s">
        <v>11</v>
      </c>
      <c r="E10" s="28"/>
      <c r="F10" s="30">
        <f t="shared" si="0"/>
        <v>0</v>
      </c>
    </row>
    <row r="11" spans="3:9" ht="74.25" customHeight="1" thickBot="1" x14ac:dyDescent="0.3">
      <c r="C11" s="23" t="s">
        <v>3</v>
      </c>
      <c r="D11" s="24"/>
      <c r="E11" s="29"/>
      <c r="F11" s="31">
        <f>IF((SUM(F6:F10))&lt;=E13,(SUM(F6:F10)),"ERRORE l'importo offerto supera la base d'asta")</f>
        <v>0</v>
      </c>
    </row>
    <row r="12" spans="3:9" ht="12.75" customHeight="1" thickBot="1" x14ac:dyDescent="0.3">
      <c r="E12" s="1"/>
      <c r="F12" s="4"/>
      <c r="G12" s="2"/>
      <c r="H12" s="2"/>
      <c r="I12" s="2"/>
    </row>
    <row r="13" spans="3:9" s="2" customFormat="1" ht="41.25" customHeight="1" thickBot="1" x14ac:dyDescent="0.3">
      <c r="C13" s="12" t="s">
        <v>5</v>
      </c>
      <c r="E13" s="32">
        <v>20100</v>
      </c>
      <c r="F13" s="33"/>
    </row>
    <row r="14" spans="3:9" s="2" customFormat="1" ht="15" customHeight="1" thickBot="1" x14ac:dyDescent="0.3">
      <c r="C14" s="3"/>
      <c r="E14" s="6"/>
    </row>
    <row r="15" spans="3:9" s="2" customFormat="1" ht="66" customHeight="1" thickBot="1" x14ac:dyDescent="0.3">
      <c r="C15" s="12" t="s">
        <v>6</v>
      </c>
      <c r="E15" s="34" t="str">
        <f>IF(F11&gt;E13,"ATTENZIONE: L'offerta complessiva è superiore alla Base d'asta","OK")</f>
        <v>OK</v>
      </c>
      <c r="F15" s="35"/>
      <c r="G15"/>
      <c r="H15"/>
      <c r="I15"/>
    </row>
    <row r="16" spans="3:9" s="2" customFormat="1" ht="15" customHeight="1" thickBot="1" x14ac:dyDescent="0.3">
      <c r="C16" s="5"/>
      <c r="E16" s="10"/>
      <c r="G16" s="11"/>
      <c r="H16" s="11"/>
      <c r="I16" s="11"/>
    </row>
    <row r="17" spans="3:6" ht="31.5" customHeight="1" thickBot="1" x14ac:dyDescent="0.3">
      <c r="C17" s="7" t="s">
        <v>4</v>
      </c>
      <c r="E17" s="36">
        <f>IF((F11&lt;=E13),F11,"ERRORE")</f>
        <v>0</v>
      </c>
      <c r="F17" s="37"/>
    </row>
  </sheetData>
  <sheetProtection password="EA52" sheet="1" objects="1" scenarios="1"/>
  <mergeCells count="3">
    <mergeCell ref="E13:F13"/>
    <mergeCell ref="E15:F15"/>
    <mergeCell ref="E17:F17"/>
  </mergeCells>
  <conditionalFormatting sqref="E17">
    <cfRule type="cellIs" dxfId="5" priority="6" operator="equal">
      <formula>$E$13</formula>
    </cfRule>
    <cfRule type="cellIs" dxfId="4" priority="7" operator="lessThan">
      <formula>$E$13</formula>
    </cfRule>
    <cfRule type="cellIs" dxfId="3" priority="9" operator="greaterThan">
      <formula>$E$13</formula>
    </cfRule>
  </conditionalFormatting>
  <conditionalFormatting sqref="F11">
    <cfRule type="cellIs" dxfId="2" priority="10" operator="greaterThan">
      <formula>#REF!</formula>
    </cfRule>
  </conditionalFormatting>
  <conditionalFormatting sqref="E17:F17">
    <cfRule type="cellIs" dxfId="1" priority="1" operator="greaterThan">
      <formula>$E$13</formula>
    </cfRule>
    <cfRule type="cellIs" dxfId="0" priority="2" operator="lessThanOrEqual">
      <formula>$E$13</formula>
    </cfRule>
  </conditionalFormatting>
  <dataValidations count="1">
    <dataValidation type="custom" operator="equal" allowBlank="1" showInputMessage="1" showErrorMessage="1" error="Non è possibile inserire più di due cifre decimali" sqref="E6:E8 E10">
      <formula1>(LEN(E6)-LEN(INT(E6)))&lt;=3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2017-11-07T14:19:21Z</dcterms:modified>
</cp:coreProperties>
</file>