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1700"/>
  </bookViews>
  <sheets>
    <sheet name="Foglio1" sheetId="1" r:id="rId1"/>
    <sheet name="Foglio2" sheetId="2" r:id="rId2"/>
    <sheet name="Foglio3" sheetId="3" r:id="rId3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4" i="1" l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" i="1" l="1"/>
  <c r="H38" i="1" s="1"/>
  <c r="G44" i="1" l="1"/>
  <c r="G42" i="1" l="1"/>
</calcChain>
</file>

<file path=xl/sharedStrings.xml><?xml version="1.0" encoding="utf-8"?>
<sst xmlns="http://schemas.openxmlformats.org/spreadsheetml/2006/main" count="86" uniqueCount="51">
  <si>
    <t>Celle da compilare</t>
  </si>
  <si>
    <t>Descrizione</t>
  </si>
  <si>
    <t>Sistema di Verifica in caso di offerta superiore alla base d'asta</t>
  </si>
  <si>
    <t>Importo unitario offerto (€)</t>
  </si>
  <si>
    <t xml:space="preserve">RILEGATURA A PETTINE TERMOSALDATO 
Senza nastro telato
(con cartoncino 280 gr e trasparente 200 micron) 
</t>
  </si>
  <si>
    <t xml:space="preserve">RILEGATURA A PETTINE TERMOSALDATO 
Con nastro telato
(con cartoncino 280 gr e trasparente 200 micron) 
</t>
  </si>
  <si>
    <t>RILEGATURA CON FORATURA FOGLI + RACCOGLITORE ANELLI BLU/BIANCO (varie misure)</t>
  </si>
  <si>
    <t>FOTOCOPIE FORMATO A4 b/n carta 80 gr</t>
  </si>
  <si>
    <t>FOTOCOPIE FORMATO A4 b/n cartoncino bianco160 gr</t>
  </si>
  <si>
    <t>FOTOCOPIE FORMATO A4 b/n carta colorata 80 gr</t>
  </si>
  <si>
    <t>FOTOCOPIE FORMATO A4 b/n cartoncino colorato 160 gr</t>
  </si>
  <si>
    <t>FOTOCOPIE FORMATO A4 b/n carta da lucido</t>
  </si>
  <si>
    <t>FOTOCOPIE FORMATO A4 colori laser carta 80 gr</t>
  </si>
  <si>
    <t>FOTOCOPIE FORMATO A4 b/n laser carta 80 gr</t>
  </si>
  <si>
    <t>FOTOCOPIE FORMATO A4 b/n laser cartoncino</t>
  </si>
  <si>
    <t>FOTOCOPIE FORMATO A4 b/n laser acetato per proiezione</t>
  </si>
  <si>
    <t>FOTOCOPIE FORMATO A4 colori laser acetato per proiezioni</t>
  </si>
  <si>
    <t xml:space="preserve">FOTOCOPIE FORMATO A3 b/n carta 80 gr </t>
  </si>
  <si>
    <t>FOTOCOPIE FORMATO A3 b/n cartoncino bianco160 gr</t>
  </si>
  <si>
    <t>FOTOCOPIE FORMATO A3 b/n carta colorata 80 gr</t>
  </si>
  <si>
    <t>FOTOCOPIE FORMATO A3 b/n cartoncino colorato 160 gr</t>
  </si>
  <si>
    <t>FOTOCOPIE FORMATO A3 b/n carta da lucido</t>
  </si>
  <si>
    <t>FOTOCOPIE FORMATO A3 colori laser carta 80 gr</t>
  </si>
  <si>
    <t xml:space="preserve">FOTOCOPIE FORMATO A3 b/n laser carta 80 gr </t>
  </si>
  <si>
    <t>FOTOCOPIE FORMATO A3 b/n laser cartoncino</t>
  </si>
  <si>
    <t>SCANSIONI FORMATO  A4</t>
  </si>
  <si>
    <t>SCANSIONI FORMATO  A4 OCR</t>
  </si>
  <si>
    <t>24</t>
  </si>
  <si>
    <t>Mesi</t>
  </si>
  <si>
    <t>Fabbisogno stimato  (numero di  pagine per n. 1 mese)</t>
  </si>
  <si>
    <t>STAMPE FORMATO A4 colori laser carta 80 gr</t>
  </si>
  <si>
    <t>STAMPE FORMATO A4 laser colori supporto adesivo</t>
  </si>
  <si>
    <t>STAMPE FORMATO A4 colori laser acetato per proiezioni</t>
  </si>
  <si>
    <t>STAMPE FORMATO A4 colori laser cartoncino</t>
  </si>
  <si>
    <t>STAMPE FORMATO A4 b/n laser carta 80 gr</t>
  </si>
  <si>
    <t>STAMPE FORMATO A4 b/n laser cartoncino</t>
  </si>
  <si>
    <t>STAMPE FORMATO A4 b/n laser acetato per proiezioni</t>
  </si>
  <si>
    <t>STAMPE FORMATO A4 laser b/n supporto adesivo</t>
  </si>
  <si>
    <t>STAMPE FORMATO A3 colori laser carta 80 gr</t>
  </si>
  <si>
    <t>STAMPE FORMATO A3 colori laser cartoncino</t>
  </si>
  <si>
    <t>STAMPE FORMATO A3 b/n laser carta 80 gr</t>
  </si>
  <si>
    <t>STAMPE FORMATO A3 b/n laser cartoncino</t>
  </si>
  <si>
    <t>241</t>
  </si>
  <si>
    <t>1</t>
  </si>
  <si>
    <t>139</t>
  </si>
  <si>
    <t>Le quantità stimate per il fabbisogno mensile indicate nella colonna "D" sono puramente indicative utile ai soli fini dell’aggiudicazione secondo il criterio dell’offerta economicamente più vantaggiose sulla base del minor prezzo.</t>
  </si>
  <si>
    <t xml:space="preserve">PTO (Prezzo totale offerto al netto dell'IVA) </t>
  </si>
  <si>
    <t>Importo unitario a base d'asta</t>
  </si>
  <si>
    <t xml:space="preserve">PTO (Prezzo Totale Offerto 
al netto dell'IVA) </t>
  </si>
  <si>
    <t>Importo massimo contrattule al netto dell'IVA</t>
  </si>
  <si>
    <t>Importo totale offerto (€)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</si>
</sst>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4" formatCode="_-&quot;€&quot;\ * #,##0.00_-;\-&quot;€&quot;\ * #,##0.00_-;_-&quot;€&quot;\ * &quot;-&quot;??_-;_-@_-"/>
    <numFmt numFmtId="164" formatCode="&quot;€&quot;\ #,##0.00"/>
    <numFmt numFmtId="165" formatCode="_-[$€-410]\ * #,##0.00_-;\-[$€-410]\ * #,##0.00_-;_-[$€-410]\ * &quot;-&quot;??_-;_-@_-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0"/>
      <color rgb="FF000000"/>
      <name val="Calibri"/>
      <family val="2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3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7" xfId="0" applyNumberFormat="1" applyFont="1" applyBorder="1" applyAlignment="1" applyProtection="1">
      <alignment horizontal="center" vertical="center" wrapText="1"/>
    </xf>
    <xf numFmtId="0" fontId="11" fillId="0" borderId="5" xfId="0" applyFont="1" applyBorder="1" applyAlignment="1">
      <alignment vertical="center"/>
    </xf>
    <xf numFmtId="164" fontId="2" fillId="4" borderId="8" xfId="0" applyNumberFormat="1" applyFont="1" applyFill="1" applyBorder="1" applyAlignment="1" applyProtection="1">
      <alignment horizontal="center" vertical="center" wrapText="1"/>
    </xf>
    <xf numFmtId="0" fontId="14" fillId="2" borderId="10" xfId="0" applyFont="1" applyFill="1" applyBorder="1" applyAlignment="1">
      <alignment horizontal="center" vertical="center" wrapText="1"/>
    </xf>
    <xf numFmtId="49" fontId="13" fillId="4" borderId="9" xfId="0" applyNumberFormat="1" applyFont="1" applyFill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6" fillId="0" borderId="9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165" fontId="15" fillId="0" borderId="6" xfId="0" applyNumberFormat="1" applyFont="1" applyBorder="1" applyAlignment="1" applyProtection="1">
      <alignment horizontal="center" vertical="center" wrapText="1"/>
    </xf>
    <xf numFmtId="165" fontId="15" fillId="0" borderId="9" xfId="0" applyNumberFormat="1" applyFont="1" applyBorder="1" applyAlignment="1" applyProtection="1">
      <alignment horizontal="center" vertical="center" wrapText="1"/>
    </xf>
    <xf numFmtId="165" fontId="15" fillId="0" borderId="6" xfId="0" applyNumberFormat="1" applyFont="1" applyFill="1" applyBorder="1" applyAlignment="1" applyProtection="1">
      <alignment horizontal="center" vertical="center" wrapText="1"/>
    </xf>
    <xf numFmtId="165" fontId="15" fillId="0" borderId="6" xfId="4" applyNumberFormat="1" applyFont="1" applyBorder="1" applyAlignment="1" applyProtection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49" fontId="0" fillId="0" borderId="0" xfId="0" applyNumberFormat="1"/>
    <xf numFmtId="165" fontId="15" fillId="0" borderId="6" xfId="0" applyNumberFormat="1" applyFont="1" applyBorder="1" applyAlignment="1" applyProtection="1">
      <alignment horizontal="center" vertical="center" wrapText="1"/>
      <protection locked="0"/>
    </xf>
    <xf numFmtId="165" fontId="15" fillId="0" borderId="9" xfId="0" applyNumberFormat="1" applyFont="1" applyBorder="1" applyAlignment="1" applyProtection="1">
      <alignment horizontal="center" vertical="center" wrapText="1"/>
      <protection locked="0"/>
    </xf>
    <xf numFmtId="165" fontId="1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5" fillId="0" borderId="6" xfId="4" applyNumberFormat="1" applyFont="1" applyBorder="1" applyAlignment="1" applyProtection="1">
      <alignment horizontal="center" vertical="center" wrapText="1"/>
      <protection locked="0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  <xf numFmtId="0" fontId="17" fillId="0" borderId="2" xfId="1" applyFont="1" applyFill="1" applyBorder="1" applyAlignment="1" applyProtection="1">
      <alignment horizontal="center" vertical="center" wrapText="1"/>
    </xf>
    <xf numFmtId="0" fontId="1" fillId="0" borderId="5" xfId="0" applyFont="1" applyBorder="1" applyAlignment="1">
      <alignment wrapText="1"/>
    </xf>
    <xf numFmtId="0" fontId="1" fillId="0" borderId="4" xfId="0" applyFont="1" applyBorder="1" applyAlignment="1">
      <alignment wrapText="1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L46"/>
  <sheetViews>
    <sheetView tabSelected="1" zoomScale="90" zoomScaleNormal="90" workbookViewId="0">
      <selection activeCell="L4" sqref="L4"/>
    </sheetView>
  </sheetViews>
  <sheetFormatPr defaultColWidth="8.85546875" defaultRowHeight="15" x14ac:dyDescent="0.25"/>
  <cols>
    <col min="1" max="1" width="2.28515625" customWidth="1"/>
    <col min="2" max="2" width="3.28515625" customWidth="1"/>
    <col min="3" max="3" width="41.7109375" style="19" customWidth="1"/>
    <col min="4" max="4" width="20.85546875" customWidth="1"/>
    <col min="5" max="5" width="12.42578125" customWidth="1"/>
    <col min="6" max="6" width="15" customWidth="1"/>
    <col min="7" max="7" width="23.42578125" customWidth="1"/>
    <col min="8" max="8" width="16.28515625" customWidth="1"/>
  </cols>
  <sheetData>
    <row r="1" spans="3:12" ht="15.75" thickBot="1" x14ac:dyDescent="0.3">
      <c r="G1" s="6" t="s">
        <v>0</v>
      </c>
      <c r="I1" s="7"/>
    </row>
    <row r="2" spans="3:12" ht="60.75" customHeight="1" thickBot="1" x14ac:dyDescent="0.3">
      <c r="C2" s="18" t="s">
        <v>1</v>
      </c>
      <c r="D2" s="16" t="s">
        <v>29</v>
      </c>
      <c r="E2" s="16" t="s">
        <v>28</v>
      </c>
      <c r="F2" s="28" t="s">
        <v>47</v>
      </c>
      <c r="G2" s="11" t="s">
        <v>3</v>
      </c>
      <c r="H2" s="12" t="s">
        <v>50</v>
      </c>
    </row>
    <row r="3" spans="3:12" ht="24" customHeight="1" x14ac:dyDescent="0.25">
      <c r="C3" s="20" t="s">
        <v>7</v>
      </c>
      <c r="D3" s="17" t="s">
        <v>44</v>
      </c>
      <c r="E3" s="17" t="s">
        <v>27</v>
      </c>
      <c r="F3" s="24">
        <v>0.02</v>
      </c>
      <c r="G3" s="30"/>
      <c r="H3" s="13">
        <f>D3*E3*G3</f>
        <v>0</v>
      </c>
      <c r="L3" s="29"/>
    </row>
    <row r="4" spans="3:12" ht="28.5" customHeight="1" x14ac:dyDescent="0.25">
      <c r="C4" s="20" t="s">
        <v>8</v>
      </c>
      <c r="D4" s="17">
        <v>28</v>
      </c>
      <c r="E4" s="17" t="s">
        <v>27</v>
      </c>
      <c r="F4" s="25">
        <v>0.03</v>
      </c>
      <c r="G4" s="31"/>
      <c r="H4" s="13">
        <f t="shared" ref="H4:H37" si="0">D4*E4*G4</f>
        <v>0</v>
      </c>
      <c r="L4" s="29"/>
    </row>
    <row r="5" spans="3:12" ht="21" customHeight="1" x14ac:dyDescent="0.25">
      <c r="C5" s="20" t="s">
        <v>9</v>
      </c>
      <c r="D5" s="17">
        <v>17</v>
      </c>
      <c r="E5" s="17" t="s">
        <v>27</v>
      </c>
      <c r="F5" s="25">
        <v>0.02</v>
      </c>
      <c r="G5" s="31"/>
      <c r="H5" s="13">
        <f t="shared" si="0"/>
        <v>0</v>
      </c>
      <c r="L5" s="29"/>
    </row>
    <row r="6" spans="3:12" ht="30" customHeight="1" x14ac:dyDescent="0.25">
      <c r="C6" s="20" t="s">
        <v>10</v>
      </c>
      <c r="D6" s="17">
        <v>14</v>
      </c>
      <c r="E6" s="17" t="s">
        <v>27</v>
      </c>
      <c r="F6" s="25">
        <v>0.04</v>
      </c>
      <c r="G6" s="31"/>
      <c r="H6" s="13">
        <f t="shared" si="0"/>
        <v>0</v>
      </c>
      <c r="L6" s="29"/>
    </row>
    <row r="7" spans="3:12" ht="30" customHeight="1" x14ac:dyDescent="0.25">
      <c r="C7" s="20" t="s">
        <v>11</v>
      </c>
      <c r="D7" s="17">
        <v>11</v>
      </c>
      <c r="E7" s="17" t="s">
        <v>27</v>
      </c>
      <c r="F7" s="25">
        <v>0.11</v>
      </c>
      <c r="G7" s="31"/>
      <c r="H7" s="13">
        <f t="shared" si="0"/>
        <v>0</v>
      </c>
      <c r="L7" s="29"/>
    </row>
    <row r="8" spans="3:12" ht="30" customHeight="1" x14ac:dyDescent="0.25">
      <c r="C8" s="20" t="s">
        <v>13</v>
      </c>
      <c r="D8" s="17">
        <v>42</v>
      </c>
      <c r="E8" s="17" t="s">
        <v>27</v>
      </c>
      <c r="F8" s="25">
        <v>0.19</v>
      </c>
      <c r="G8" s="31"/>
      <c r="H8" s="13">
        <f t="shared" si="0"/>
        <v>0</v>
      </c>
      <c r="L8" s="29"/>
    </row>
    <row r="9" spans="3:12" ht="30" customHeight="1" x14ac:dyDescent="0.25">
      <c r="C9" s="20" t="s">
        <v>14</v>
      </c>
      <c r="D9" s="17">
        <v>28</v>
      </c>
      <c r="E9" s="17" t="s">
        <v>27</v>
      </c>
      <c r="F9" s="25">
        <v>0.23</v>
      </c>
      <c r="G9" s="31"/>
      <c r="H9" s="13">
        <f t="shared" si="0"/>
        <v>0</v>
      </c>
      <c r="L9" s="29"/>
    </row>
    <row r="10" spans="3:12" ht="30" customHeight="1" x14ac:dyDescent="0.25">
      <c r="C10" s="20" t="s">
        <v>15</v>
      </c>
      <c r="D10" s="17">
        <v>14</v>
      </c>
      <c r="E10" s="17" t="s">
        <v>27</v>
      </c>
      <c r="F10" s="25">
        <v>0.26</v>
      </c>
      <c r="G10" s="31"/>
      <c r="H10" s="13">
        <f t="shared" si="0"/>
        <v>0</v>
      </c>
      <c r="L10" s="29"/>
    </row>
    <row r="11" spans="3:12" ht="30" customHeight="1" x14ac:dyDescent="0.25">
      <c r="C11" s="20" t="s">
        <v>12</v>
      </c>
      <c r="D11" s="17">
        <v>209</v>
      </c>
      <c r="E11" s="17" t="s">
        <v>27</v>
      </c>
      <c r="F11" s="25">
        <v>0.24</v>
      </c>
      <c r="G11" s="31"/>
      <c r="H11" s="13">
        <f t="shared" si="0"/>
        <v>0</v>
      </c>
      <c r="L11" s="29"/>
    </row>
    <row r="12" spans="3:12" ht="30" customHeight="1" x14ac:dyDescent="0.25">
      <c r="C12" s="20" t="s">
        <v>16</v>
      </c>
      <c r="D12" s="17">
        <v>52</v>
      </c>
      <c r="E12" s="17" t="s">
        <v>27</v>
      </c>
      <c r="F12" s="24">
        <v>0.53</v>
      </c>
      <c r="G12" s="30"/>
      <c r="H12" s="13">
        <f t="shared" si="0"/>
        <v>0</v>
      </c>
      <c r="L12" s="29"/>
    </row>
    <row r="13" spans="3:12" ht="30" customHeight="1" x14ac:dyDescent="0.25">
      <c r="C13" s="20" t="s">
        <v>17</v>
      </c>
      <c r="D13" s="17">
        <v>15</v>
      </c>
      <c r="E13" s="17" t="s">
        <v>27</v>
      </c>
      <c r="F13" s="24">
        <v>0.04</v>
      </c>
      <c r="G13" s="30"/>
      <c r="H13" s="13">
        <f t="shared" si="0"/>
        <v>0</v>
      </c>
      <c r="L13" s="29"/>
    </row>
    <row r="14" spans="3:12" ht="30" customHeight="1" x14ac:dyDescent="0.25">
      <c r="C14" s="20" t="s">
        <v>18</v>
      </c>
      <c r="D14" s="17">
        <v>6</v>
      </c>
      <c r="E14" s="17" t="s">
        <v>27</v>
      </c>
      <c r="F14" s="24">
        <v>0.06</v>
      </c>
      <c r="G14" s="30"/>
      <c r="H14" s="13">
        <f t="shared" si="0"/>
        <v>0</v>
      </c>
      <c r="L14" s="29"/>
    </row>
    <row r="15" spans="3:12" ht="30" customHeight="1" x14ac:dyDescent="0.25">
      <c r="C15" s="20" t="s">
        <v>19</v>
      </c>
      <c r="D15" s="17">
        <v>7</v>
      </c>
      <c r="E15" s="17" t="s">
        <v>27</v>
      </c>
      <c r="F15" s="24">
        <v>0.04</v>
      </c>
      <c r="G15" s="30"/>
      <c r="H15" s="13">
        <f t="shared" si="0"/>
        <v>0</v>
      </c>
      <c r="L15" s="29"/>
    </row>
    <row r="16" spans="3:12" ht="30" customHeight="1" x14ac:dyDescent="0.25">
      <c r="C16" s="20" t="s">
        <v>20</v>
      </c>
      <c r="D16" s="17">
        <v>4</v>
      </c>
      <c r="E16" s="17" t="s">
        <v>27</v>
      </c>
      <c r="F16" s="24">
        <v>7.0000000000000007E-2</v>
      </c>
      <c r="G16" s="30"/>
      <c r="H16" s="13">
        <f t="shared" si="0"/>
        <v>0</v>
      </c>
      <c r="L16" s="29"/>
    </row>
    <row r="17" spans="3:12" ht="30" customHeight="1" x14ac:dyDescent="0.25">
      <c r="C17" s="20" t="s">
        <v>21</v>
      </c>
      <c r="D17" s="17">
        <v>1</v>
      </c>
      <c r="E17" s="17" t="s">
        <v>27</v>
      </c>
      <c r="F17" s="24">
        <v>0.21</v>
      </c>
      <c r="G17" s="30"/>
      <c r="H17" s="13">
        <f t="shared" si="0"/>
        <v>0</v>
      </c>
      <c r="L17" s="29"/>
    </row>
    <row r="18" spans="3:12" ht="30" customHeight="1" x14ac:dyDescent="0.25">
      <c r="C18" s="20" t="s">
        <v>23</v>
      </c>
      <c r="D18" s="17">
        <v>2</v>
      </c>
      <c r="E18" s="17" t="s">
        <v>27</v>
      </c>
      <c r="F18" s="24">
        <v>0.38</v>
      </c>
      <c r="G18" s="30"/>
      <c r="H18" s="13">
        <f t="shared" si="0"/>
        <v>0</v>
      </c>
      <c r="L18" s="29"/>
    </row>
    <row r="19" spans="3:12" ht="30" customHeight="1" x14ac:dyDescent="0.25">
      <c r="C19" s="20" t="s">
        <v>24</v>
      </c>
      <c r="D19" s="17">
        <v>1</v>
      </c>
      <c r="E19" s="17" t="s">
        <v>27</v>
      </c>
      <c r="F19" s="24">
        <v>0.46</v>
      </c>
      <c r="G19" s="30"/>
      <c r="H19" s="13">
        <f t="shared" si="0"/>
        <v>0</v>
      </c>
      <c r="L19" s="29"/>
    </row>
    <row r="20" spans="3:12" ht="30" customHeight="1" x14ac:dyDescent="0.25">
      <c r="C20" s="20" t="s">
        <v>22</v>
      </c>
      <c r="D20" s="17">
        <v>1</v>
      </c>
      <c r="E20" s="17" t="s">
        <v>27</v>
      </c>
      <c r="F20" s="24">
        <v>0.49</v>
      </c>
      <c r="G20" s="30"/>
      <c r="H20" s="13">
        <f t="shared" si="0"/>
        <v>0</v>
      </c>
      <c r="L20" s="29"/>
    </row>
    <row r="21" spans="3:12" ht="30" customHeight="1" x14ac:dyDescent="0.25">
      <c r="C21" s="20" t="s">
        <v>30</v>
      </c>
      <c r="D21" s="17">
        <v>762</v>
      </c>
      <c r="E21" s="17" t="s">
        <v>27</v>
      </c>
      <c r="F21" s="26">
        <v>0.26</v>
      </c>
      <c r="G21" s="32"/>
      <c r="H21" s="13">
        <f t="shared" si="0"/>
        <v>0</v>
      </c>
      <c r="L21" s="29"/>
    </row>
    <row r="22" spans="3:12" ht="30" customHeight="1" x14ac:dyDescent="0.25">
      <c r="C22" s="20" t="s">
        <v>31</v>
      </c>
      <c r="D22" s="17">
        <v>45</v>
      </c>
      <c r="E22" s="17" t="s">
        <v>27</v>
      </c>
      <c r="F22" s="26">
        <v>1.05</v>
      </c>
      <c r="G22" s="32"/>
      <c r="H22" s="13">
        <f t="shared" si="0"/>
        <v>0</v>
      </c>
      <c r="L22" s="29"/>
    </row>
    <row r="23" spans="3:12" ht="30" customHeight="1" x14ac:dyDescent="0.25">
      <c r="C23" s="20" t="s">
        <v>32</v>
      </c>
      <c r="D23" s="17">
        <v>27</v>
      </c>
      <c r="E23" s="17" t="s">
        <v>27</v>
      </c>
      <c r="F23" s="26">
        <v>0.53</v>
      </c>
      <c r="G23" s="32"/>
      <c r="H23" s="13">
        <f t="shared" si="0"/>
        <v>0</v>
      </c>
      <c r="L23" s="29"/>
    </row>
    <row r="24" spans="3:12" ht="30" customHeight="1" x14ac:dyDescent="0.25">
      <c r="C24" s="20" t="s">
        <v>33</v>
      </c>
      <c r="D24" s="17">
        <v>63</v>
      </c>
      <c r="E24" s="17" t="s">
        <v>27</v>
      </c>
      <c r="F24" s="26">
        <v>0.37</v>
      </c>
      <c r="G24" s="32"/>
      <c r="H24" s="13">
        <f t="shared" si="0"/>
        <v>0</v>
      </c>
      <c r="L24" s="29"/>
    </row>
    <row r="25" spans="3:12" ht="30" customHeight="1" x14ac:dyDescent="0.25">
      <c r="C25" s="20" t="s">
        <v>34</v>
      </c>
      <c r="D25" s="17">
        <v>819</v>
      </c>
      <c r="E25" s="17" t="s">
        <v>27</v>
      </c>
      <c r="F25" s="24">
        <v>0.13</v>
      </c>
      <c r="G25" s="30"/>
      <c r="H25" s="13">
        <f t="shared" si="0"/>
        <v>0</v>
      </c>
      <c r="L25" s="29"/>
    </row>
    <row r="26" spans="3:12" ht="30" customHeight="1" x14ac:dyDescent="0.25">
      <c r="C26" s="20" t="s">
        <v>35</v>
      </c>
      <c r="D26" s="17">
        <v>67</v>
      </c>
      <c r="E26" s="17" t="s">
        <v>27</v>
      </c>
      <c r="F26" s="24">
        <v>0.23</v>
      </c>
      <c r="G26" s="30"/>
      <c r="H26" s="13">
        <f t="shared" si="0"/>
        <v>0</v>
      </c>
      <c r="L26" s="29"/>
    </row>
    <row r="27" spans="3:12" ht="30" customHeight="1" x14ac:dyDescent="0.25">
      <c r="C27" s="20" t="s">
        <v>36</v>
      </c>
      <c r="D27" s="17">
        <v>29</v>
      </c>
      <c r="E27" s="17" t="s">
        <v>27</v>
      </c>
      <c r="F27" s="24">
        <v>0.26</v>
      </c>
      <c r="G27" s="30"/>
      <c r="H27" s="13">
        <f t="shared" si="0"/>
        <v>0</v>
      </c>
      <c r="L27" s="29"/>
    </row>
    <row r="28" spans="3:12" ht="30" customHeight="1" x14ac:dyDescent="0.25">
      <c r="C28" s="20" t="s">
        <v>37</v>
      </c>
      <c r="D28" s="17">
        <v>48</v>
      </c>
      <c r="E28" s="17" t="s">
        <v>27</v>
      </c>
      <c r="F28" s="24">
        <v>0.66800000000000004</v>
      </c>
      <c r="G28" s="30"/>
      <c r="H28" s="13">
        <f t="shared" si="0"/>
        <v>0</v>
      </c>
      <c r="L28" s="29"/>
    </row>
    <row r="29" spans="3:12" ht="30" customHeight="1" x14ac:dyDescent="0.25">
      <c r="C29" s="20" t="s">
        <v>38</v>
      </c>
      <c r="D29" s="17">
        <v>1</v>
      </c>
      <c r="E29" s="17" t="s">
        <v>27</v>
      </c>
      <c r="F29" s="24">
        <v>0.53</v>
      </c>
      <c r="G29" s="30"/>
      <c r="H29" s="13">
        <f t="shared" si="0"/>
        <v>0</v>
      </c>
      <c r="L29" s="29"/>
    </row>
    <row r="30" spans="3:12" ht="30" customHeight="1" x14ac:dyDescent="0.25">
      <c r="C30" s="20" t="s">
        <v>39</v>
      </c>
      <c r="D30" s="17">
        <v>1</v>
      </c>
      <c r="E30" s="17" t="s">
        <v>27</v>
      </c>
      <c r="F30" s="24">
        <v>0.63</v>
      </c>
      <c r="G30" s="30"/>
      <c r="H30" s="13">
        <f t="shared" si="0"/>
        <v>0</v>
      </c>
      <c r="L30" s="29"/>
    </row>
    <row r="31" spans="3:12" ht="30" customHeight="1" x14ac:dyDescent="0.25">
      <c r="C31" s="20" t="s">
        <v>40</v>
      </c>
      <c r="D31" s="17">
        <v>3</v>
      </c>
      <c r="E31" s="17" t="s">
        <v>27</v>
      </c>
      <c r="F31" s="24">
        <v>0.26</v>
      </c>
      <c r="G31" s="30"/>
      <c r="H31" s="13">
        <f t="shared" si="0"/>
        <v>0</v>
      </c>
      <c r="L31" s="29"/>
    </row>
    <row r="32" spans="3:12" ht="30" customHeight="1" x14ac:dyDescent="0.25">
      <c r="C32" s="20" t="s">
        <v>41</v>
      </c>
      <c r="D32" s="17" t="s">
        <v>43</v>
      </c>
      <c r="E32" s="17" t="s">
        <v>27</v>
      </c>
      <c r="F32" s="27">
        <v>0.37</v>
      </c>
      <c r="G32" s="33"/>
      <c r="H32" s="13">
        <f t="shared" si="0"/>
        <v>0</v>
      </c>
      <c r="L32" s="29"/>
    </row>
    <row r="33" spans="3:12" ht="30" customHeight="1" x14ac:dyDescent="0.25">
      <c r="C33" s="20" t="s">
        <v>25</v>
      </c>
      <c r="D33" s="17">
        <v>305</v>
      </c>
      <c r="E33" s="17" t="s">
        <v>27</v>
      </c>
      <c r="F33" s="24">
        <v>0.03</v>
      </c>
      <c r="G33" s="30"/>
      <c r="H33" s="13">
        <f t="shared" si="0"/>
        <v>0</v>
      </c>
      <c r="L33" s="29"/>
    </row>
    <row r="34" spans="3:12" ht="30" customHeight="1" x14ac:dyDescent="0.25">
      <c r="C34" s="20" t="s">
        <v>26</v>
      </c>
      <c r="D34" s="17" t="s">
        <v>42</v>
      </c>
      <c r="E34" s="17" t="s">
        <v>27</v>
      </c>
      <c r="F34" s="24">
        <v>0.17</v>
      </c>
      <c r="G34" s="30"/>
      <c r="H34" s="13">
        <f t="shared" si="0"/>
        <v>0</v>
      </c>
      <c r="L34" s="29"/>
    </row>
    <row r="35" spans="3:12" ht="48" customHeight="1" x14ac:dyDescent="0.25">
      <c r="C35" s="20" t="s">
        <v>4</v>
      </c>
      <c r="D35" s="17">
        <v>1</v>
      </c>
      <c r="E35" s="17" t="s">
        <v>27</v>
      </c>
      <c r="F35" s="24">
        <v>2.31</v>
      </c>
      <c r="G35" s="30"/>
      <c r="H35" s="13">
        <f t="shared" si="0"/>
        <v>0</v>
      </c>
      <c r="L35" s="29"/>
    </row>
    <row r="36" spans="3:12" ht="61.5" customHeight="1" x14ac:dyDescent="0.25">
      <c r="C36" s="20" t="s">
        <v>5</v>
      </c>
      <c r="D36" s="17">
        <v>6</v>
      </c>
      <c r="E36" s="17" t="s">
        <v>27</v>
      </c>
      <c r="F36" s="24">
        <v>2.63</v>
      </c>
      <c r="G36" s="30"/>
      <c r="H36" s="13">
        <f t="shared" si="0"/>
        <v>0</v>
      </c>
      <c r="L36" s="29"/>
    </row>
    <row r="37" spans="3:12" ht="47.25" customHeight="1" thickBot="1" x14ac:dyDescent="0.3">
      <c r="C37" s="20" t="s">
        <v>6</v>
      </c>
      <c r="D37" s="17" t="s">
        <v>43</v>
      </c>
      <c r="E37" s="17" t="s">
        <v>27</v>
      </c>
      <c r="F37" s="24">
        <v>5.0599999999999996</v>
      </c>
      <c r="G37" s="30"/>
      <c r="H37" s="13">
        <f t="shared" si="0"/>
        <v>0</v>
      </c>
      <c r="L37" s="29"/>
    </row>
    <row r="38" spans="3:12" ht="74.25" customHeight="1" thickBot="1" x14ac:dyDescent="0.3">
      <c r="C38" s="22" t="s">
        <v>48</v>
      </c>
      <c r="D38" s="14"/>
      <c r="E38" s="14"/>
      <c r="F38" s="14"/>
      <c r="G38" s="21"/>
      <c r="H38" s="15">
        <f>IF((SUM(H3:H37))&lt;=G40,(SUM(H3:H37)),"ERRORE l'importo offerto supera importo massimo autorizzato")</f>
        <v>0</v>
      </c>
      <c r="L38" s="29"/>
    </row>
    <row r="39" spans="3:12" ht="12.75" customHeight="1" thickBot="1" x14ac:dyDescent="0.3">
      <c r="C39" s="23"/>
      <c r="G39" s="1"/>
      <c r="H39" s="3"/>
      <c r="I39" s="2"/>
      <c r="J39" s="2"/>
      <c r="K39" s="2"/>
    </row>
    <row r="40" spans="3:12" s="2" customFormat="1" ht="41.25" customHeight="1" thickBot="1" x14ac:dyDescent="0.3">
      <c r="C40" s="10" t="s">
        <v>49</v>
      </c>
      <c r="G40" s="34">
        <v>15000</v>
      </c>
      <c r="H40" s="35"/>
    </row>
    <row r="41" spans="3:12" s="2" customFormat="1" ht="15" customHeight="1" thickBot="1" x14ac:dyDescent="0.3">
      <c r="C41" s="23"/>
      <c r="G41" s="5"/>
    </row>
    <row r="42" spans="3:12" s="2" customFormat="1" ht="66" customHeight="1" thickBot="1" x14ac:dyDescent="0.3">
      <c r="C42" s="10" t="s">
        <v>2</v>
      </c>
      <c r="G42" s="36" t="str">
        <f>IF(H38&gt;G40,"ATTENZIONE: L'offerta complessiva è superiore alla Base d'asta","OK")</f>
        <v>OK</v>
      </c>
      <c r="H42" s="37"/>
      <c r="I42"/>
      <c r="J42"/>
      <c r="K42"/>
    </row>
    <row r="43" spans="3:12" s="2" customFormat="1" ht="15" customHeight="1" thickBot="1" x14ac:dyDescent="0.3">
      <c r="C43" s="4"/>
      <c r="G43" s="8"/>
      <c r="I43" s="9"/>
      <c r="J43" s="9"/>
      <c r="K43" s="9"/>
    </row>
    <row r="44" spans="3:12" ht="31.5" customHeight="1" thickBot="1" x14ac:dyDescent="0.3">
      <c r="C44" s="10" t="s">
        <v>46</v>
      </c>
      <c r="G44" s="38">
        <f>IF((H38&lt;=G40),H38,"ERRORE")</f>
        <v>0</v>
      </c>
      <c r="H44" s="39"/>
    </row>
    <row r="45" spans="3:12" ht="15.75" thickBot="1" x14ac:dyDescent="0.3"/>
    <row r="46" spans="3:12" ht="42" customHeight="1" thickBot="1" x14ac:dyDescent="0.3">
      <c r="C46" s="40" t="s">
        <v>45</v>
      </c>
      <c r="D46" s="41"/>
      <c r="E46" s="41"/>
      <c r="F46" s="41"/>
      <c r="G46" s="41"/>
      <c r="H46" s="42"/>
    </row>
  </sheetData>
  <sheetProtection password="CE28" sheet="1" objects="1" scenarios="1"/>
  <mergeCells count="4">
    <mergeCell ref="G40:H40"/>
    <mergeCell ref="G42:H42"/>
    <mergeCell ref="G44:H44"/>
    <mergeCell ref="C46:H46"/>
  </mergeCells>
  <conditionalFormatting sqref="G44">
    <cfRule type="cellIs" dxfId="5" priority="6" operator="equal">
      <formula>$G$40</formula>
    </cfRule>
    <cfRule type="cellIs" dxfId="4" priority="7" operator="lessThan">
      <formula>$G$40</formula>
    </cfRule>
    <cfRule type="cellIs" dxfId="3" priority="9" operator="greaterThan">
      <formula>$G$40</formula>
    </cfRule>
  </conditionalFormatting>
  <conditionalFormatting sqref="H38">
    <cfRule type="cellIs" dxfId="2" priority="10" operator="greaterThan">
      <formula>#REF!</formula>
    </cfRule>
  </conditionalFormatting>
  <conditionalFormatting sqref="G44:H44">
    <cfRule type="cellIs" dxfId="1" priority="1" operator="greaterThan">
      <formula>$G$40</formula>
    </cfRule>
    <cfRule type="cellIs" dxfId="0" priority="2" operator="lessThanOrEqual">
      <formula>$G$40</formula>
    </cfRule>
  </conditionalFormatting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2018-02-09T17:18:07Z</dcterms:modified>
</cp:coreProperties>
</file>