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1400" yWindow="0" windowWidth="17800" windowHeight="714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G8" i="1" s="1"/>
  <c r="F14" i="1" l="1"/>
  <c r="F12" i="1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<sst xmlns="http://schemas.openxmlformats.org/spreadsheetml/2006/main" count="15" uniqueCount="15">
  <si>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</si>
  <si>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</si>
  <si>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</si>
  <si>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</si>
  <si>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</si>
  <si>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</si>
  <si>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</si>
  <si>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</si>
  <si>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</si>
  <si>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1</t>
  </si>
  <si>
    <t>#</t>
  </si>
  <si>
    <t>RDO MEPA  n. 51557</t>
  </si>
  <si>
    <t>2</t>
  </si>
  <si>
    <t>n. 2 video personalizzati per la ADM, con User directed storytelling</t>
  </si>
  <si>
    <t>n. 1 video personalizzato per il MASE, con User directed storytelling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</si>
</sst>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164" fontId="2" fillId="4" borderId="5" xfId="0" applyNumberFormat="1" applyFont="1" applyFill="1" applyBorder="1" applyAlignment="1" applyProtection="1">
      <alignment horizontal="center" vertical="center" wrapText="1"/>
    </xf>
    <xf numFmtId="49" fontId="14" fillId="4" borderId="1" xfId="0" applyNumberFormat="1" applyFont="1" applyFill="1" applyBorder="1" applyAlignment="1">
      <alignment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0" borderId="1" xfId="0" applyNumberFormat="1" applyFont="1" applyBorder="1" applyAlignment="1" applyProtection="1">
      <alignment horizontal="center" vertical="center" wrapText="1"/>
    </xf>
    <xf numFmtId="164" fontId="0" fillId="0" borderId="0" xfId="0" applyNumberFormat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J14"/>
  <sheetViews>
    <sheetView tabSelected="1" topLeftCell="A8" zoomScale="110" zoomScaleNormal="110" workbookViewId="0">
      <selection activeCell="G6" sqref="G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.26953125" customWidth="1"/>
    <col min="4" max="4" width="44.26953125" customWidth="1"/>
    <col min="5" max="5" width="10.453125" customWidth="1"/>
    <col min="6" max="6" width="23.453125" customWidth="1"/>
    <col min="7" max="7" width="24.7265625" customWidth="1"/>
    <col min="10" max="10" width="9.7265625" bestFit="1" customWidth="1"/>
  </cols>
  <sheetData>
    <row r="2" spans="3:10" ht="15.5" x14ac:dyDescent="0.35">
      <c r="C2" s="17" t="s">
        <v>11</v>
      </c>
      <c r="D2" s="17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18" t="s">
        <v>10</v>
      </c>
      <c r="D5" s="16" t="s">
        <v>1</v>
      </c>
      <c r="E5" s="15" t="s">
        <v>7</v>
      </c>
      <c r="F5" s="13" t="s">
        <v>5</v>
      </c>
      <c r="G5" s="14" t="s">
        <v>8</v>
      </c>
    </row>
    <row r="6" spans="3:10" ht="61.5" customHeight="1" thickBot="1" x14ac:dyDescent="0.4">
      <c r="C6" s="20" t="s">
        <v>9</v>
      </c>
      <c r="D6" s="21" t="s">
        <v>13</v>
      </c>
      <c r="E6" s="22">
        <v>1</v>
      </c>
      <c r="F6" s="23"/>
      <c r="G6" s="24">
        <f>E6*F6</f>
        <v>0</v>
      </c>
      <c r="J6" s="25"/>
    </row>
    <row r="7" spans="3:10" ht="61.5" customHeight="1" thickBot="1" x14ac:dyDescent="0.4">
      <c r="C7" s="20" t="s">
        <v>12</v>
      </c>
      <c r="D7" s="21" t="s">
        <v>14</v>
      </c>
      <c r="E7" s="22">
        <v>1</v>
      </c>
      <c r="F7" s="23"/>
      <c r="G7" s="24">
        <f>E7*F7</f>
        <v>0</v>
      </c>
      <c r="J7" s="25"/>
    </row>
    <row r="8" spans="3:10" ht="74.25" customHeight="1" thickBot="1" x14ac:dyDescent="0.4">
      <c r="C8" s="32" t="s">
        <v>2</v>
      </c>
      <c r="D8" s="33"/>
      <c r="E8" s="33"/>
      <c r="F8" s="34"/>
      <c r="G8" s="19">
        <f>IF((SUM(G6:G7))&lt;=F10,(SUM(G6:G7)),"ERRORE l'importo offerto supera la base d'asta")</f>
        <v>0</v>
      </c>
    </row>
    <row r="9" spans="3:10" ht="12.75" customHeight="1" thickBot="1" x14ac:dyDescent="0.4">
      <c r="F9" s="1"/>
      <c r="G9" s="4"/>
      <c r="H9" s="2"/>
      <c r="I9" s="2"/>
      <c r="J9" s="2"/>
    </row>
    <row r="10" spans="3:10" s="2" customFormat="1" ht="41.25" customHeight="1" thickBot="1" x14ac:dyDescent="0.4">
      <c r="D10" s="12" t="s">
        <v>4</v>
      </c>
      <c r="F10" s="26">
        <v>68880.17</v>
      </c>
      <c r="G10" s="27"/>
    </row>
    <row r="11" spans="3:10" s="2" customFormat="1" ht="15" customHeight="1" thickBot="1" x14ac:dyDescent="0.4">
      <c r="D11" s="3"/>
      <c r="F11" s="6"/>
    </row>
    <row r="12" spans="3:10" s="2" customFormat="1" ht="66" customHeight="1" thickBot="1" x14ac:dyDescent="0.4">
      <c r="D12" s="12" t="s">
        <v>6</v>
      </c>
      <c r="F12" s="28" t="str">
        <f>IF(G8&gt;F10,"ATTENZIONE: L'offerta complessiva è superiore alla Base d'asta","OK")</f>
        <v>OK</v>
      </c>
      <c r="G12" s="29"/>
      <c r="H12"/>
      <c r="I12"/>
      <c r="J12"/>
    </row>
    <row r="13" spans="3:10" s="2" customFormat="1" ht="15" customHeight="1" thickBot="1" x14ac:dyDescent="0.4">
      <c r="D13" s="5"/>
      <c r="F13" s="10"/>
      <c r="H13" s="11"/>
      <c r="I13" s="11"/>
      <c r="J13" s="11"/>
    </row>
    <row r="14" spans="3:10" ht="31.5" customHeight="1" thickBot="1" x14ac:dyDescent="0.4">
      <c r="D14" s="7" t="s">
        <v>3</v>
      </c>
      <c r="F14" s="30">
        <f>IF((G8&lt;=F10),G8,"ERRORE")</f>
        <v>0</v>
      </c>
      <c r="G14" s="31"/>
    </row>
  </sheetData>
  <sheetProtection algorithmName="SHA-512" hashValue="J4DAOK1csp7XrIkGzLv1chzuzbJb9dF4hy+d6vwiXx2ADEGBz2e4K7Z5c4xgviiib0OYOsgRo2QYQ1+3Tk6I8g==" saltValue="6txZmjjuqz66KOh9/3igiw==" spinCount="100000" sheet="1" objects="1" scenarios="1"/>
  <mergeCells count="4">
    <mergeCell ref="F10:G10"/>
    <mergeCell ref="F12:G12"/>
    <mergeCell ref="F14:G14"/>
    <mergeCell ref="C8:F8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5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2023-12-27T18:15:33Z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