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E5AD4E7E-8562-4D0C-B1C4-F2D32F203C1B}" xr6:coauthVersionLast="47" xr6:coauthVersionMax="47" xr10:uidLastSave="{00000000-0000-0000-0000-000000000000}"/>
  <bookViews>
    <workbookView xWindow="140" yWindow="20" windowWidth="19060" windowHeight="1018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3" l="1"/>
  <c r="F5" i="13" l="1"/>
  <c r="F13" i="13"/>
  <c r="F4" i="13"/>
  <c r="F6" i="13" l="1"/>
  <c r="F11" i="13"/>
  <c r="E18" i="13" l="1"/>
</calcChain>
</file>

<file path=xl/sharedStrings.xml><?xml version="1.0" encoding="utf-8"?>
<sst xmlns="http://schemas.openxmlformats.org/spreadsheetml/2006/main" count="15" uniqueCount="15">
  <si>
    <t>Celle da compilare</t>
  </si>
  <si>
    <t>Descrizione</t>
  </si>
  <si>
    <t>Prezzo totale a base d'asta al netto dell'IVA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</si>
  <si>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</si>
  <si>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</si>
  <si>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</si>
  <si>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</si>
  <si>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</si>
  <si>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</si>
  <si>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t xml:space="preserve">Prezzo Totale Offerto al netto dell'IVA €     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</si>
  <si>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</si>
  <si>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t>Componenti hardware
(installazione e configurazione incluse)</t>
  </si>
  <si>
    <t>Arredi smart
(installazione e configurazione incluse)</t>
  </si>
  <si>
    <r>
      <rPr>
        <b/>
        <sz val="12"/>
        <color theme="1"/>
        <rFont val="Arial"/>
        <family val="2"/>
      </rPr>
      <t>Di cui costi della manodopera</t>
    </r>
    <r>
      <rPr>
        <sz val="12"/>
        <color theme="1"/>
        <rFont val="Arial"/>
        <family val="2"/>
      </rPr>
      <t xml:space="preserve">
(stimati dalla stazione appaltante pari a </t>
    </r>
    <r>
      <rPr>
        <b/>
        <sz val="12"/>
        <color rgb="FFFF0000"/>
        <rFont val="Arial"/>
        <family val="2"/>
      </rPr>
      <t>Euro 2.969,28</t>
    </r>
    <r>
      <rPr>
        <sz val="12"/>
        <color rgb="FFFF0000"/>
        <rFont val="Arial"/>
        <family val="2"/>
      </rPr>
      <t>)</t>
    </r>
  </si>
  <si>
    <t>C - 52520 - Apparati multimediali per la sede Consip S.p.A.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</si>
</sst>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i/>
      <sz val="12"/>
      <color rgb="FF00B0F0"/>
      <name val="Arial"/>
      <family val="2"/>
    </font>
    <font>
      <b/>
      <i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164" fontId="1" fillId="6" borderId="11" xfId="0" applyNumberFormat="1" applyFont="1" applyFill="1" applyBorder="1" applyAlignment="1" applyProtection="1">
      <alignment horizontal="center" vertical="center"/>
      <protection locked="0"/>
    </xf>
    <xf numFmtId="164" fontId="1" fillId="0" borderId="1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13" xfId="0" applyFont="1" applyFill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" fontId="2" fillId="4" borderId="7" xfId="0" applyNumberFormat="1" applyFont="1" applyFill="1" applyBorder="1" applyAlignment="1">
      <alignment horizontal="center" vertical="center" wrapText="1"/>
    </xf>
    <xf numFmtId="164" fontId="7" fillId="4" borderId="17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left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49" fontId="1" fillId="6" borderId="11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5" fillId="0" borderId="0" xfId="0" applyFont="1"/>
    <xf numFmtId="0" fontId="4" fillId="0" borderId="0" xfId="0" applyFont="1"/>
    <xf numFmtId="0" fontId="13" fillId="0" borderId="0" xfId="0" applyFont="1"/>
    <xf numFmtId="165" fontId="12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2" fillId="0" borderId="0" xfId="0" applyNumberFormat="1" applyFont="1"/>
    <xf numFmtId="164" fontId="2" fillId="6" borderId="7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0" xfId="0" applyNumberFormat="1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14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tabSelected="1" topLeftCell="A12" zoomScale="86" zoomScaleNormal="86" workbookViewId="0">
      <selection activeCell="E17" sqref="E17"/>
    </sheetView>
  </sheetViews>
  <sheetFormatPr defaultColWidth="8.81640625" defaultRowHeight="14" x14ac:dyDescent="0.3"/>
  <cols>
    <col min="1" max="1" width="6.1796875" style="29" customWidth="1"/>
    <col min="2" max="2" width="14" style="29" customWidth="1"/>
    <col min="3" max="3" width="54.26953125" style="29" customWidth="1"/>
    <col min="4" max="4" width="10.54296875" style="29" customWidth="1"/>
    <col min="5" max="5" width="18.6328125" style="29" customWidth="1"/>
    <col min="6" max="6" width="35.26953125" style="29" customWidth="1"/>
    <col min="7" max="7" width="22.7265625" style="29" customWidth="1"/>
    <col min="8" max="8" width="10.90625" style="29" bestFit="1" customWidth="1"/>
    <col min="9" max="16384" width="8.81640625" style="29"/>
  </cols>
  <sheetData>
    <row r="1" spans="2:8" ht="52.5" customHeight="1" thickBot="1" x14ac:dyDescent="0.35">
      <c r="B1" s="40" t="s">
        <v>14</v>
      </c>
      <c r="C1" s="40"/>
      <c r="D1" s="40"/>
      <c r="E1" s="40"/>
      <c r="F1" s="40"/>
      <c r="G1" s="11"/>
    </row>
    <row r="2" spans="2:8" ht="30.5" customHeight="1" thickBot="1" x14ac:dyDescent="0.35">
      <c r="B2" s="4"/>
      <c r="C2" s="4"/>
      <c r="D2" s="4"/>
      <c r="E2" s="12" t="s">
        <v>0</v>
      </c>
      <c r="F2" s="4"/>
      <c r="G2" s="4"/>
    </row>
    <row r="3" spans="2:8" ht="40.5" customHeight="1" thickBot="1" x14ac:dyDescent="0.35">
      <c r="B3" s="18" t="s">
        <v>4</v>
      </c>
      <c r="C3" s="5" t="s">
        <v>1</v>
      </c>
      <c r="D3" s="6" t="s">
        <v>5</v>
      </c>
      <c r="E3" s="19" t="s">
        <v>6</v>
      </c>
      <c r="F3" s="5" t="s">
        <v>7</v>
      </c>
      <c r="G3" s="4"/>
    </row>
    <row r="4" spans="2:8" ht="42.5" customHeight="1" x14ac:dyDescent="0.3">
      <c r="B4" s="10">
        <v>1</v>
      </c>
      <c r="C4" s="20" t="s">
        <v>11</v>
      </c>
      <c r="D4" s="14">
        <v>1</v>
      </c>
      <c r="E4" s="17"/>
      <c r="F4" s="2">
        <f t="shared" ref="F4" si="0">D4*E4</f>
        <v>0</v>
      </c>
      <c r="H4" s="1"/>
    </row>
    <row r="5" spans="2:8" ht="42.5" customHeight="1" thickBot="1" x14ac:dyDescent="0.35">
      <c r="B5" s="21">
        <v>2</v>
      </c>
      <c r="C5" s="22" t="s">
        <v>12</v>
      </c>
      <c r="D5" s="15">
        <v>1</v>
      </c>
      <c r="E5" s="37"/>
      <c r="F5" s="23">
        <f>D5*E5</f>
        <v>0</v>
      </c>
      <c r="G5" s="4"/>
    </row>
    <row r="6" spans="2:8" ht="51" customHeight="1" thickBot="1" x14ac:dyDescent="0.35">
      <c r="B6" s="41" t="s">
        <v>9</v>
      </c>
      <c r="C6" s="42"/>
      <c r="D6" s="42"/>
      <c r="E6" s="43"/>
      <c r="F6" s="16" t="str">
        <f>IF(COUNTBLANK(E4:E5)=0,IF((SUM(F4:F5))&lt;=E16,(SUM(F4:F5)),"ERRORE l'importo offerto supera la base d'asta"),"Inserire importi unitari")</f>
        <v>Inserire importi unitari</v>
      </c>
    </row>
    <row r="7" spans="2:8" ht="15.5" x14ac:dyDescent="0.3">
      <c r="B7" s="48"/>
      <c r="C7" s="49"/>
      <c r="D7" s="49"/>
      <c r="E7" s="49"/>
      <c r="F7" s="50"/>
    </row>
    <row r="8" spans="2:8" ht="16" thickBot="1" x14ac:dyDescent="0.4">
      <c r="B8" s="30"/>
      <c r="C8" s="30"/>
      <c r="D8" s="30"/>
      <c r="E8" s="31"/>
      <c r="F8" s="3"/>
    </row>
    <row r="9" spans="2:8" ht="68.5" customHeight="1" thickBot="1" x14ac:dyDescent="0.35">
      <c r="B9" s="51" t="s">
        <v>13</v>
      </c>
      <c r="C9" s="52"/>
      <c r="D9" s="7"/>
      <c r="E9" s="8"/>
      <c r="F9" s="23" t="str">
        <f>IF(E9="","Inserire importo costi monodopera",E9)</f>
        <v>Inserire importo costi monodopera</v>
      </c>
    </row>
    <row r="10" spans="2:8" ht="16" thickBot="1" x14ac:dyDescent="0.4">
      <c r="B10" s="30"/>
      <c r="C10" s="30"/>
      <c r="D10" s="30"/>
      <c r="E10" s="31"/>
      <c r="F10" s="3"/>
    </row>
    <row r="11" spans="2:8" ht="77" customHeight="1" thickBot="1" x14ac:dyDescent="0.35">
      <c r="B11" s="51" t="s">
        <v>10</v>
      </c>
      <c r="C11" s="52"/>
      <c r="D11" s="7"/>
      <c r="E11" s="8"/>
      <c r="F11" s="9" t="str">
        <f>IF(E11="","Inserire importo oneri aziendali",E11)</f>
        <v>Inserire importo oneri aziendali</v>
      </c>
      <c r="G11" s="39"/>
    </row>
    <row r="12" spans="2:8" ht="16" thickBot="1" x14ac:dyDescent="0.4">
      <c r="B12" s="30"/>
      <c r="C12" s="30"/>
      <c r="D12" s="30"/>
      <c r="E12" s="31"/>
      <c r="F12" s="3"/>
    </row>
    <row r="13" spans="2:8" ht="49" customHeight="1" thickBot="1" x14ac:dyDescent="0.35">
      <c r="B13" s="51" t="s">
        <v>8</v>
      </c>
      <c r="C13" s="52"/>
      <c r="D13" s="7"/>
      <c r="E13" s="24"/>
      <c r="F13" s="13" t="str">
        <f>IF(E13="","Inserire CCNL applicato e relativo codice",E13)</f>
        <v>Inserire CCNL applicato e relativo codice</v>
      </c>
    </row>
    <row r="14" spans="2:8" ht="15.5" x14ac:dyDescent="0.3">
      <c r="B14" s="25"/>
      <c r="C14" s="25"/>
      <c r="D14" s="26"/>
      <c r="E14" s="27"/>
      <c r="F14" s="28"/>
    </row>
    <row r="15" spans="2:8" ht="16" thickBot="1" x14ac:dyDescent="0.4">
      <c r="B15" s="30"/>
      <c r="C15" s="30"/>
      <c r="D15" s="30"/>
      <c r="E15" s="31"/>
      <c r="F15" s="3"/>
    </row>
    <row r="16" spans="2:8" ht="43.5" customHeight="1" thickBot="1" x14ac:dyDescent="0.4">
      <c r="B16" s="53" t="s">
        <v>2</v>
      </c>
      <c r="C16" s="54"/>
      <c r="D16" s="32"/>
      <c r="E16" s="44">
        <v>50736</v>
      </c>
      <c r="F16" s="45"/>
      <c r="G16" s="38"/>
      <c r="H16" s="33"/>
    </row>
    <row r="17" spans="2:8" ht="14.5" thickBot="1" x14ac:dyDescent="0.35">
      <c r="C17" s="34"/>
      <c r="E17" s="35"/>
    </row>
    <row r="18" spans="2:8" ht="62.5" customHeight="1" thickBot="1" x14ac:dyDescent="0.35">
      <c r="B18" s="55" t="s">
        <v>3</v>
      </c>
      <c r="C18" s="56"/>
      <c r="E18" s="46" t="str">
        <f>IF(F6="Inserire importi unitari","Inserire gli importi unitari",IF((F6&gt;E16),"ERRORE l'importo offerto supera la base d'asta",IF(F6&lt;=(E9+E11),"ERRORE l’importo offerto non può essere inferiore alla somma dei costi della manodopera più gli oneri aziendali",IF(F9="Inserire importo costi monodopera","Inserire i costi della manodopera", IF(F11="Inserire importo oneri aziendali","Inserire gli oneri aziendali",IF(F13="Inserire CCNL applicato e relativo codice"," Inserire il CCNL applicato e il relativo codice",F6))))))</f>
        <v>Inserire gli importi unitari</v>
      </c>
      <c r="F18" s="47"/>
      <c r="H18" s="36"/>
    </row>
    <row r="19" spans="2:8" x14ac:dyDescent="0.3">
      <c r="H19" s="36"/>
    </row>
  </sheetData>
  <sheetProtection algorithmName="SHA-512" hashValue="uHpWsHXCLg8LP7cs5MFVyCEk9HpjVLDkWSCf7h7dQQJkD6/IXe5VV06GiY1aeqZacbyHVNjdznrTYFqlM9nNYg==" saltValue="kFY/eIBbqJ9vgKPFatgFbQ==" spinCount="100000" sheet="1" objects="1" scenarios="1"/>
  <protectedRanges>
    <protectedRange sqref="E4:E5" name="Intervallo1"/>
  </protectedRanges>
  <mergeCells count="10">
    <mergeCell ref="B1:F1"/>
    <mergeCell ref="B6:E6"/>
    <mergeCell ref="E16:F16"/>
    <mergeCell ref="E18:F18"/>
    <mergeCell ref="B7:F7"/>
    <mergeCell ref="B9:C9"/>
    <mergeCell ref="B11:C11"/>
    <mergeCell ref="B16:C16"/>
    <mergeCell ref="B18:C18"/>
    <mergeCell ref="B13:C13"/>
  </mergeCells>
  <conditionalFormatting sqref="E18">
    <cfRule type="cellIs" dxfId="5" priority="3" operator="equal">
      <formula>$E$16</formula>
    </cfRule>
    <cfRule type="cellIs" dxfId="4" priority="4" operator="lessThan">
      <formula>$E$16</formula>
    </cfRule>
    <cfRule type="cellIs" dxfId="3" priority="5" operator="greaterThan">
      <formula>$E$16</formula>
    </cfRule>
  </conditionalFormatting>
  <conditionalFormatting sqref="E18:F18">
    <cfRule type="cellIs" dxfId="2" priority="1" operator="greaterThan">
      <formula>$E$16</formula>
    </cfRule>
    <cfRule type="cellIs" dxfId="1" priority="2" operator="lessThanOrEqual">
      <formula>$E$16</formula>
    </cfRule>
  </conditionalFormatting>
  <conditionalFormatting sqref="F6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5 E8:E10 E12" xr:uid="{00000000-0002-0000-0000-000001000000}">
      <formula1>AND((LEN(E8)-LEN(INT(E8)))&lt;=3,E8&gt;0)</formula1>
    </dataValidation>
    <dataValidation type="custom" operator="greaterThan" allowBlank="1" showInputMessage="1" showErrorMessage="1" error="L'importo deve essere intero e maggiore di zero" sqref="E11" xr:uid="{00000000-0002-0000-0000-000002000000}">
      <formula1>AND((LEN(E11)-LEN(INT(E11)))&lt;=3,E11&gt;0)</formula1>
    </dataValidation>
    <dataValidation type="custom" operator="equal" allowBlank="1" showInputMessage="1" showErrorMessage="1" error="Non è possibile inserire più di due cifre decimali o un valore pari a zero" sqref="E4:E5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2025-07-02T09:37:52Z</dcterms:modified>
</cp:coreProperties>
</file>