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F35D2BAC-5D7B-4413-A470-E0D961F6909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6" i="13"/>
  <c r="F13" i="13"/>
  <c r="F9" i="13"/>
  <c r="F11" i="13"/>
  <c r="E20" i="13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<sst xmlns="http://schemas.openxmlformats.org/spreadsheetml/2006/main" count="16" uniqueCount="16">
  <si>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</si>
  <si>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</si>
  <si>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</si>
  <si>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</si>
  <si>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</si>
  <si>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</si>
  <si>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</si>
  <si>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</si>
  <si>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</si>
  <si>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</si>
  <si>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</si>
  <si>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 xml:space="preserve"> “Servizio di copertura assicurativa CAT- NAT - adeguamento nuovi vincoli normativi”</t>
  </si>
  <si>
    <t>C - RdA 52489 - Proc. MePA n.5453634 - Polizza Cat. Nat. - adeguamento nuovi vincoli normativi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</si>
  <si>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 , indicate nel documento Richiesta di offerta</t>
    </r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</si>
  <si>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 e di genere, indicate del documento Richiesta di offerta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</si>
  <si>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Euro 429,58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</si>
</sst>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4" fontId="1" fillId="6" borderId="10" xfId="0" applyNumberFormat="1" applyFont="1" applyFill="1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12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6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49" fontId="1" fillId="6" borderId="1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13" fillId="0" borderId="0" xfId="0" applyFont="1"/>
    <xf numFmtId="165" fontId="12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2" fillId="0" borderId="0" xfId="0" applyNumberFormat="1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wrapText="1"/>
    </xf>
    <xf numFmtId="0" fontId="11" fillId="7" borderId="17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4"/>
  <sheetViews>
    <sheetView tabSelected="1" zoomScale="86" zoomScaleNormal="86" workbookViewId="0">
      <selection activeCell="C10" sqref="C10"/>
    </sheetView>
  </sheetViews>
  <sheetFormatPr defaultColWidth="8.81640625" defaultRowHeight="14" x14ac:dyDescent="0.3"/>
  <cols>
    <col min="1" max="1" width="6.1796875" style="25" customWidth="1"/>
    <col min="2" max="2" width="14" style="25" customWidth="1"/>
    <col min="3" max="3" width="54.26953125" style="25" customWidth="1"/>
    <col min="4" max="4" width="10.54296875" style="25" customWidth="1"/>
    <col min="5" max="5" width="18.6328125" style="25" customWidth="1"/>
    <col min="6" max="6" width="35.26953125" style="25" customWidth="1"/>
    <col min="7" max="7" width="22.7265625" style="25" customWidth="1"/>
    <col min="8" max="8" width="10.90625" style="25" bestFit="1" customWidth="1"/>
    <col min="9" max="16384" width="8.81640625" style="25"/>
  </cols>
  <sheetData>
    <row r="1" spans="2:8" ht="70" customHeight="1" x14ac:dyDescent="0.3">
      <c r="B1" s="34" t="s">
        <v>12</v>
      </c>
      <c r="C1" s="34"/>
      <c r="D1" s="34"/>
      <c r="E1" s="34"/>
      <c r="F1" s="34"/>
      <c r="G1" s="11"/>
    </row>
    <row r="2" spans="2:8" ht="7" customHeight="1" thickBot="1" x14ac:dyDescent="0.35">
      <c r="B2" s="33"/>
      <c r="C2" s="33"/>
      <c r="D2" s="33"/>
      <c r="E2" s="33"/>
      <c r="F2" s="33"/>
      <c r="G2" s="11"/>
    </row>
    <row r="3" spans="2:8" ht="46.5" customHeight="1" thickBot="1" x14ac:dyDescent="0.35">
      <c r="B3" s="4"/>
      <c r="C3" s="4"/>
      <c r="D3" s="4"/>
      <c r="E3" s="12" t="s">
        <v>0</v>
      </c>
      <c r="F3" s="4"/>
      <c r="G3" s="4"/>
    </row>
    <row r="4" spans="2:8" ht="62" customHeight="1" thickBot="1" x14ac:dyDescent="0.35">
      <c r="B4" s="17" t="s">
        <v>5</v>
      </c>
      <c r="C4" s="5" t="s">
        <v>1</v>
      </c>
      <c r="D4" s="6" t="s">
        <v>6</v>
      </c>
      <c r="E4" s="18" t="s">
        <v>7</v>
      </c>
      <c r="F4" s="5" t="s">
        <v>8</v>
      </c>
      <c r="G4" s="4"/>
    </row>
    <row r="5" spans="2:8" ht="99.5" customHeight="1" x14ac:dyDescent="0.3">
      <c r="B5" s="10">
        <v>1</v>
      </c>
      <c r="C5" s="19" t="s">
        <v>11</v>
      </c>
      <c r="D5" s="14">
        <v>1</v>
      </c>
      <c r="E5" s="16"/>
      <c r="F5" s="2">
        <f t="shared" ref="F5" si="0">D5*E5</f>
        <v>0</v>
      </c>
      <c r="H5" s="1"/>
    </row>
    <row r="6" spans="2:8" ht="80" customHeight="1" thickBot="1" x14ac:dyDescent="0.35">
      <c r="B6" s="35" t="s">
        <v>3</v>
      </c>
      <c r="C6" s="36"/>
      <c r="D6" s="36"/>
      <c r="E6" s="37"/>
      <c r="F6" s="15" t="str">
        <f>IF(COUNTBLANK(E5:E5)=0,IF((SUM(F5:F5))&lt;=E18,(SUM(F5:F5)),"ERRORE l'importo offerto supera la base d'asta"),"Inserire importi unitari")</f>
        <v>Inserire importi unitari</v>
      </c>
    </row>
    <row r="7" spans="2:8" ht="14.15" customHeight="1" x14ac:dyDescent="0.3">
      <c r="B7" s="42"/>
      <c r="C7" s="43"/>
      <c r="D7" s="43"/>
      <c r="E7" s="43"/>
      <c r="F7" s="44"/>
    </row>
    <row r="8" spans="2:8" ht="29.15" customHeight="1" thickBot="1" x14ac:dyDescent="0.4">
      <c r="B8" s="26"/>
      <c r="C8" s="26"/>
      <c r="D8" s="26"/>
      <c r="E8" s="27"/>
      <c r="F8" s="3"/>
    </row>
    <row r="9" spans="2:8" ht="54" customHeight="1" thickBot="1" x14ac:dyDescent="0.35">
      <c r="B9" s="45" t="s">
        <v>15</v>
      </c>
      <c r="C9" s="46"/>
      <c r="D9" s="7"/>
      <c r="E9" s="8"/>
      <c r="F9" s="9" t="str">
        <f>IF(E9="","Inserire importo costi monodopera",E9)</f>
        <v>Inserire importo costi monodopera</v>
      </c>
    </row>
    <row r="10" spans="2:8" ht="29.15" customHeight="1" thickBot="1" x14ac:dyDescent="0.4">
      <c r="B10" s="26"/>
      <c r="C10" s="26"/>
      <c r="D10" s="26"/>
      <c r="E10" s="27"/>
      <c r="F10" s="3"/>
    </row>
    <row r="11" spans="2:8" ht="62.65" customHeight="1" thickBot="1" x14ac:dyDescent="0.35">
      <c r="B11" s="45" t="s">
        <v>9</v>
      </c>
      <c r="C11" s="46"/>
      <c r="D11" s="7"/>
      <c r="E11" s="8"/>
      <c r="F11" s="9" t="str">
        <f>IF(E11="","Inserire importo oneri aziendali",E11)</f>
        <v>Inserire importo oneri aziendali</v>
      </c>
    </row>
    <row r="12" spans="2:8" ht="29.15" customHeight="1" thickBot="1" x14ac:dyDescent="0.4">
      <c r="B12" s="26"/>
      <c r="C12" s="26"/>
      <c r="D12" s="26"/>
      <c r="E12" s="27"/>
      <c r="F12" s="3"/>
    </row>
    <row r="13" spans="2:8" ht="62.65" customHeight="1" thickBot="1" x14ac:dyDescent="0.35">
      <c r="B13" s="45" t="s">
        <v>10</v>
      </c>
      <c r="C13" s="46"/>
      <c r="D13" s="7"/>
      <c r="E13" s="20"/>
      <c r="F13" s="13" t="str">
        <f>IF(E13="","Inserire CCNL applicato e relativo codice",E13)</f>
        <v>Inserire CCNL applicato e relativo codice</v>
      </c>
    </row>
    <row r="14" spans="2:8" ht="21" customHeight="1" x14ac:dyDescent="0.3">
      <c r="B14" s="21"/>
      <c r="C14" s="21"/>
      <c r="D14" s="22"/>
      <c r="E14" s="23"/>
      <c r="F14" s="24"/>
    </row>
    <row r="15" spans="2:8" ht="21" customHeight="1" x14ac:dyDescent="0.3">
      <c r="B15" s="21"/>
      <c r="C15" s="21"/>
      <c r="D15" s="22"/>
      <c r="E15" s="23"/>
      <c r="F15" s="24"/>
    </row>
    <row r="16" spans="2:8" ht="104.5" customHeight="1" x14ac:dyDescent="0.3">
      <c r="B16" s="51" t="s">
        <v>14</v>
      </c>
      <c r="C16" s="51"/>
      <c r="D16" s="51"/>
      <c r="E16" s="52" t="s">
        <v>13</v>
      </c>
      <c r="F16" s="52"/>
    </row>
    <row r="17" spans="2:8" ht="15" customHeight="1" thickBot="1" x14ac:dyDescent="0.4">
      <c r="B17" s="26"/>
      <c r="C17" s="26"/>
      <c r="D17" s="26"/>
      <c r="E17" s="27"/>
      <c r="F17" s="3"/>
    </row>
    <row r="18" spans="2:8" ht="48.9" customHeight="1" thickBot="1" x14ac:dyDescent="0.4">
      <c r="B18" s="47" t="s">
        <v>2</v>
      </c>
      <c r="C18" s="48"/>
      <c r="D18" s="28"/>
      <c r="E18" s="38">
        <v>10000</v>
      </c>
      <c r="F18" s="39"/>
      <c r="H18" s="29"/>
    </row>
    <row r="19" spans="2:8" ht="14.5" thickBot="1" x14ac:dyDescent="0.35">
      <c r="C19" s="30"/>
      <c r="E19" s="31"/>
    </row>
    <row r="20" spans="2:8" ht="57" customHeight="1" thickBot="1" x14ac:dyDescent="0.35">
      <c r="B20" s="49" t="s">
        <v>4</v>
      </c>
      <c r="C20" s="50"/>
      <c r="E20" s="40" t="str">
        <f>IF(F6="Inserire importi unitari","Inserire gli importi unitari",IF((F6&gt;E18),"ERRORE l'importo offerto supera la base d'asta",IF(F6&lt;=(E9+E11),"ERRORE l’importo offerto non può essere inferiore alla somma dei costi della manodopera più gli oneri aziendali",IF(F9="Inserire importo costi monodopera","Inserire i costi della manodopera",IF(F11="Inserire importo oneri aziendali","Inserire gli oneri aziendali",IF(F13="Inserire CCNL applicato e relativo codice"," Inserire il CCNL applicato e il relativo codice",F6))))))</f>
        <v>Inserire gli importi unitari</v>
      </c>
      <c r="F20" s="41"/>
      <c r="H20" s="32"/>
    </row>
    <row r="21" spans="2:8" ht="48.5" customHeight="1" x14ac:dyDescent="0.3"/>
    <row r="22" spans="2:8" ht="48.5" customHeight="1" x14ac:dyDescent="0.3"/>
    <row r="23" spans="2:8" ht="48.5" customHeight="1" x14ac:dyDescent="0.3"/>
    <row r="24" spans="2:8" ht="48.5" customHeight="1" x14ac:dyDescent="0.3"/>
  </sheetData>
  <sheetProtection algorithmName="SHA-512" hashValue="O/2/YRoFD75CQNNnI1odJfiIFpdEiHZ+xNMndnteBW4aA30lNggtKS/j6t+COEl2ycsycHvt3YD5LB3ZrNs6Pw==" saltValue="yzVUHIBNDxUBEHZXV1yJDQ==" spinCount="100000" sheet="1" objects="1" scenarios="1"/>
  <protectedRanges>
    <protectedRange sqref="E5" name="Intervallo1"/>
  </protectedRanges>
  <mergeCells count="12">
    <mergeCell ref="B1:F1"/>
    <mergeCell ref="B6:E6"/>
    <mergeCell ref="E18:F18"/>
    <mergeCell ref="E20:F20"/>
    <mergeCell ref="B7:F7"/>
    <mergeCell ref="B9:C9"/>
    <mergeCell ref="B11:C11"/>
    <mergeCell ref="B18:C18"/>
    <mergeCell ref="B20:C20"/>
    <mergeCell ref="B13:C13"/>
    <mergeCell ref="B16:D16"/>
    <mergeCell ref="E16:F16"/>
  </mergeCells>
  <conditionalFormatting sqref="E20">
    <cfRule type="cellIs" dxfId="5" priority="3" operator="equal">
      <formula>$E$18</formula>
    </cfRule>
    <cfRule type="cellIs" dxfId="4" priority="4" operator="lessThan">
      <formula>$E$18</formula>
    </cfRule>
    <cfRule type="cellIs" dxfId="3" priority="5" operator="greaterThan">
      <formula>$E$18</formula>
    </cfRule>
  </conditionalFormatting>
  <conditionalFormatting sqref="E20:F20">
    <cfRule type="cellIs" dxfId="2" priority="1" operator="greaterThan">
      <formula>$E$18</formula>
    </cfRule>
    <cfRule type="cellIs" dxfId="1" priority="2" operator="lessThanOrEqual">
      <formula>$E$18</formula>
    </cfRule>
  </conditionalFormatting>
  <conditionalFormatting sqref="F6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7 E8:E10 E12" xr:uid="{00000000-0002-0000-0000-000001000000}">
      <formula1>AND((LEN(E8)-LEN(INT(E8)))&lt;=3,E8&gt;0)</formula1>
    </dataValidation>
    <dataValidation type="custom" operator="greaterThan" allowBlank="1" showInputMessage="1" showErrorMessage="1" error="L'importo deve essere intero e maggiore di zero" sqref="E11" xr:uid="{00000000-0002-0000-0000-000002000000}">
      <formula1>AND((LEN(E11)-LEN(INT(E11)))&lt;=3,E11&gt;0)</formula1>
    </dataValidation>
    <dataValidation type="custom" operator="equal" allowBlank="1" showInputMessage="1" showErrorMessage="1" error="Non è possibile inserire più di due cifre decimali o un valore pari a zero" sqref="E5" xr:uid="{00000000-0002-0000-0000-000000000000}">
      <formula1>AND((LEN(E5)-LEN(INT(E5)))&lt;=3,E5&lt;&gt;0)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2025-06-23T10:19:10Z</dcterms:modified>
</cp:coreProperties>
</file>