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filterPrivacy="1" autoCompressPictures="0" defaultThemeVersion="124226"/>
  <xr:revisionPtr revIDLastSave="0" documentId="13_ncr:1_{80E523A8-540E-49D9-9A42-C5DC3A79FF78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Dettaglio Tecnico Economico" sheetId="1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1" i="13" l="1"/>
  <c r="F10" i="13"/>
  <c r="F9" i="13"/>
  <c r="F8" i="13"/>
  <c r="F7" i="13"/>
  <c r="F6" i="13"/>
  <c r="F5" i="13"/>
  <c r="F4" i="13"/>
  <c r="H11" i="13" l="1"/>
  <c r="H10" i="13"/>
  <c r="H9" i="13"/>
  <c r="H8" i="13"/>
  <c r="H7" i="13"/>
  <c r="H6" i="13"/>
  <c r="H5" i="13"/>
  <c r="H4" i="13"/>
  <c r="F12" i="13" l="1"/>
  <c r="E16" i="13" s="1"/>
</calcChain>
</file>

<file path=xl/sharedStrings.xml><?xml version="1.0" encoding="utf-8"?>
<sst xmlns="http://schemas.openxmlformats.org/spreadsheetml/2006/main" count="27" uniqueCount="27">
  <si>
    <t>Celle da compilare</t>
  </si>
  <si>
    <t>Descrizione</t>
  </si>
  <si>
    <t>Prezzo totale a base d'asta al netto dell'IVA</t>
  </si>
  <si>
    <t>Prezzo totale offerto al netto dell'IVA</t>
  </si>
  <si>
    <t>Codice</t>
  </si>
  <si>
    <t>Quantità</t>
  </si>
  <si>
    <t xml:space="preserve">Prezzo Totale Offerto al netto dell'IVA </t>
  </si>
  <si>
    <t>Controllo importo unitario</t>
  </si>
  <si>
    <t>Canone trimestrale per il servizio (18 mesi)</t>
  </si>
  <si>
    <t>Report storico su 1 nome/brand per 6 mesi (escluso Linkedin)</t>
  </si>
  <si>
    <t>Report storico su 1 nome/brand per 12 mesi (escluso Linkedin) o su 2 nomi/brand per 6 mesi (escluso Linkedin)</t>
  </si>
  <si>
    <t>Report storico su 2 nomi/brand per 12 mesi (escluso Linkedin)</t>
  </si>
  <si>
    <t>Report mensile su 1 nome/brand</t>
  </si>
  <si>
    <t>Report mensile su 1 nome/brand (per 3 mesi)</t>
  </si>
  <si>
    <t>Report mensile su 1 nome/brand (per 6 mesi)</t>
  </si>
  <si>
    <t>Monitoraggio futuro profili Linkedin e altri hashtag Linkedin per 12 mesi</t>
  </si>
  <si>
    <t>C</t>
  </si>
  <si>
    <t>C - 52487 - Servizio di monitoraggio e misurazione della reputazione Consip</t>
  </si>
  <si>
    <t>A.1</t>
  </si>
  <si>
    <t>A.2</t>
  </si>
  <si>
    <t>A.3</t>
  </si>
  <si>
    <t>B.1</t>
  </si>
  <si>
    <t>B.2</t>
  </si>
  <si>
    <t>B.3</t>
  </si>
  <si>
    <r>
      <t xml:space="preserve">Importo unitario offerto </t>
    </r>
    <r>
      <rPr>
        <b/>
        <sz val="11"/>
        <rFont val="Arial"/>
        <family val="2"/>
      </rPr>
      <t xml:space="preserve">(€) </t>
    </r>
  </si>
  <si>
    <t>Importo totale offerto (€)</t>
  </si>
  <si>
    <t>Importo a base d'asta 
per singola voce (€)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</si>
</sst>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€&quot;\ #,##0.0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b/>
      <sz val="14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</cellStyleXfs>
  <cellXfs count="58">
    <xf numFmtId="0" fontId="0" fillId="0" borderId="0" xfId="0"/>
    <xf numFmtId="0" fontId="3" fillId="0" borderId="0" xfId="0" applyFont="1"/>
    <xf numFmtId="0" fontId="2" fillId="0" borderId="0" xfId="1" applyAlignment="1">
      <alignment horizontal="right" vertical="center"/>
    </xf>
    <xf numFmtId="164" fontId="2" fillId="0" borderId="0" xfId="1" applyNumberFormat="1" applyAlignment="1">
      <alignment horizontal="center" vertical="center"/>
    </xf>
    <xf numFmtId="0" fontId="7" fillId="0" borderId="0" xfId="0" applyFont="1"/>
    <xf numFmtId="0" fontId="4" fillId="0" borderId="0" xfId="0" applyFont="1"/>
    <xf numFmtId="164" fontId="6" fillId="0" borderId="0" xfId="0" applyNumberFormat="1" applyFont="1" applyAlignment="1">
      <alignment horizontal="center" vertical="center" wrapText="1"/>
    </xf>
    <xf numFmtId="0" fontId="1" fillId="0" borderId="0" xfId="0" applyFont="1"/>
    <xf numFmtId="164" fontId="9" fillId="4" borderId="6" xfId="0" applyNumberFormat="1" applyFont="1" applyFill="1" applyBorder="1" applyAlignment="1">
      <alignment horizontal="center" vertical="center" wrapText="1"/>
    </xf>
    <xf numFmtId="49" fontId="2" fillId="4" borderId="7" xfId="0" applyNumberFormat="1" applyFont="1" applyFill="1" applyBorder="1" applyAlignment="1">
      <alignment horizontal="left" vertical="center" wrapText="1"/>
    </xf>
    <xf numFmtId="164" fontId="2" fillId="5" borderId="7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49" fontId="2" fillId="4" borderId="10" xfId="0" applyNumberFormat="1" applyFont="1" applyFill="1" applyBorder="1" applyAlignment="1">
      <alignment horizontal="left" vertical="center" wrapText="1"/>
    </xf>
    <xf numFmtId="164" fontId="2" fillId="5" borderId="10" xfId="0" applyNumberFormat="1" applyFont="1" applyFill="1" applyBorder="1" applyAlignment="1" applyProtection="1">
      <alignment horizontal="center" vertical="center" wrapText="1"/>
      <protection locked="0"/>
    </xf>
    <xf numFmtId="1" fontId="2" fillId="0" borderId="7" xfId="0" applyNumberFormat="1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/>
    </xf>
    <xf numFmtId="0" fontId="9" fillId="0" borderId="0" xfId="0" applyFont="1" applyAlignment="1" applyProtection="1">
      <alignment vertical="center" wrapText="1"/>
      <protection hidden="1"/>
    </xf>
    <xf numFmtId="0" fontId="5" fillId="0" borderId="0" xfId="0" applyFont="1" applyProtection="1">
      <protection hidden="1"/>
    </xf>
    <xf numFmtId="0" fontId="10" fillId="2" borderId="2" xfId="0" applyFont="1" applyFill="1" applyBorder="1" applyAlignment="1" applyProtection="1">
      <alignment horizontal="center" vertical="center" wrapText="1"/>
      <protection hidden="1"/>
    </xf>
    <xf numFmtId="0" fontId="12" fillId="0" borderId="13" xfId="0" applyFont="1" applyBorder="1" applyAlignment="1" applyProtection="1">
      <alignment horizontal="center" vertical="center"/>
      <protection hidden="1"/>
    </xf>
    <xf numFmtId="0" fontId="12" fillId="0" borderId="14" xfId="0" applyFont="1" applyBorder="1" applyAlignment="1" applyProtection="1">
      <alignment horizontal="center" vertical="center"/>
      <protection hidden="1"/>
    </xf>
    <xf numFmtId="0" fontId="12" fillId="0" borderId="15" xfId="0" applyFont="1" applyBorder="1" applyAlignment="1" applyProtection="1">
      <alignment horizontal="center" vertical="center"/>
      <protection hidden="1"/>
    </xf>
    <xf numFmtId="0" fontId="0" fillId="0" borderId="0" xfId="0" applyProtection="1">
      <protection hidden="1"/>
    </xf>
    <xf numFmtId="0" fontId="3" fillId="0" borderId="0" xfId="0" applyFont="1" applyProtection="1">
      <protection hidden="1"/>
    </xf>
    <xf numFmtId="164" fontId="0" fillId="0" borderId="0" xfId="0" applyNumberFormat="1" applyProtection="1">
      <protection hidden="1"/>
    </xf>
    <xf numFmtId="0" fontId="10" fillId="2" borderId="16" xfId="0" applyFont="1" applyFill="1" applyBorder="1" applyAlignment="1">
      <alignment horizontal="center" vertical="center" wrapText="1"/>
    </xf>
    <xf numFmtId="0" fontId="10" fillId="2" borderId="17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0" fillId="2" borderId="18" xfId="0" applyFont="1" applyFill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49" fontId="2" fillId="4" borderId="20" xfId="0" applyNumberFormat="1" applyFont="1" applyFill="1" applyBorder="1" applyAlignment="1">
      <alignment horizontal="left" vertical="center" wrapText="1"/>
    </xf>
    <xf numFmtId="1" fontId="2" fillId="0" borderId="20" xfId="0" applyNumberFormat="1" applyFont="1" applyBorder="1" applyAlignment="1">
      <alignment horizontal="center" vertical="center" wrapText="1"/>
    </xf>
    <xf numFmtId="164" fontId="2" fillId="5" borderId="20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21" xfId="0" applyNumberFormat="1" applyFont="1" applyBorder="1" applyAlignment="1">
      <alignment horizontal="center" vertical="center" wrapText="1"/>
    </xf>
    <xf numFmtId="164" fontId="1" fillId="0" borderId="22" xfId="0" applyNumberFormat="1" applyFont="1" applyBorder="1" applyAlignment="1">
      <alignment horizontal="center" vertical="center" wrapText="1"/>
    </xf>
    <xf numFmtId="164" fontId="1" fillId="0" borderId="23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164" fontId="9" fillId="4" borderId="0" xfId="0" applyNumberFormat="1" applyFont="1" applyFill="1" applyAlignment="1">
      <alignment horizontal="center" vertical="center" wrapText="1"/>
    </xf>
    <xf numFmtId="164" fontId="8" fillId="0" borderId="0" xfId="1" applyNumberFormat="1" applyFont="1" applyAlignment="1">
      <alignment horizontal="center" vertical="center"/>
    </xf>
    <xf numFmtId="164" fontId="1" fillId="6" borderId="21" xfId="0" applyNumberFormat="1" applyFont="1" applyFill="1" applyBorder="1" applyAlignment="1">
      <alignment horizontal="center" vertical="center" wrapText="1"/>
    </xf>
    <xf numFmtId="164" fontId="1" fillId="6" borderId="14" xfId="0" applyNumberFormat="1" applyFont="1" applyFill="1" applyBorder="1" applyAlignment="1">
      <alignment horizontal="center" vertical="center" wrapText="1"/>
    </xf>
    <xf numFmtId="164" fontId="1" fillId="6" borderId="15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9" fillId="0" borderId="3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164" fontId="8" fillId="0" borderId="1" xfId="1" applyNumberFormat="1" applyFont="1" applyBorder="1" applyAlignment="1">
      <alignment horizontal="center" vertical="center"/>
    </xf>
    <xf numFmtId="164" fontId="8" fillId="0" borderId="2" xfId="1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 wrapText="1"/>
    </xf>
    <xf numFmtId="164" fontId="9" fillId="0" borderId="2" xfId="0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8" fillId="0" borderId="11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/>
    </xf>
    <xf numFmtId="0" fontId="8" fillId="0" borderId="11" xfId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/>
    </xf>
  </cellXfs>
  <cellStyles count="4">
    <cellStyle name="Normale" xfId="0" builtinId="0"/>
    <cellStyle name="Normale 2" xfId="2" xr:uid="{00000000-0005-0000-0000-000001000000}"/>
    <cellStyle name="Normale 3" xfId="1" xr:uid="{00000000-0005-0000-0000-000002000000}"/>
    <cellStyle name="Percentuale 2" xfId="3" xr:uid="{00000000-0005-0000-0000-000003000000}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20"/>
  <sheetViews>
    <sheetView tabSelected="1" zoomScale="85" zoomScaleNormal="85" workbookViewId="0">
      <selection activeCell="E4" sqref="E4"/>
    </sheetView>
  </sheetViews>
  <sheetFormatPr defaultColWidth="8.81640625" defaultRowHeight="14.5" x14ac:dyDescent="0.35"/>
  <cols>
    <col min="1" max="1" width="6.1796875" customWidth="1"/>
    <col min="2" max="2" width="14" customWidth="1"/>
    <col min="3" max="3" width="30.1796875" customWidth="1"/>
    <col min="4" max="4" width="10.54296875" customWidth="1"/>
    <col min="5" max="5" width="21.1796875" customWidth="1"/>
    <col min="6" max="6" width="37.453125" customWidth="1"/>
    <col min="7" max="7" width="29.453125" customWidth="1"/>
    <col min="8" max="8" width="10.90625" style="24" hidden="1" customWidth="1"/>
  </cols>
  <sheetData>
    <row r="1" spans="2:8" ht="70" customHeight="1" thickBot="1" x14ac:dyDescent="0.4">
      <c r="B1" s="44" t="s">
        <v>17</v>
      </c>
      <c r="C1" s="44"/>
      <c r="D1" s="44"/>
      <c r="E1" s="44"/>
      <c r="F1" s="44"/>
      <c r="G1" s="38"/>
      <c r="H1" s="18"/>
    </row>
    <row r="2" spans="2:8" ht="46.5" customHeight="1" thickBot="1" x14ac:dyDescent="0.4">
      <c r="B2" s="7"/>
      <c r="C2" s="7"/>
      <c r="D2" s="7"/>
      <c r="E2" s="17" t="s">
        <v>0</v>
      </c>
      <c r="F2" s="7"/>
      <c r="G2" s="7"/>
      <c r="H2" s="19"/>
    </row>
    <row r="3" spans="2:8" ht="63.9" customHeight="1" thickBot="1" x14ac:dyDescent="0.4">
      <c r="B3" s="27" t="s">
        <v>4</v>
      </c>
      <c r="C3" s="28" t="s">
        <v>1</v>
      </c>
      <c r="D3" s="28" t="s">
        <v>5</v>
      </c>
      <c r="E3" s="29" t="s">
        <v>24</v>
      </c>
      <c r="F3" s="30" t="s">
        <v>25</v>
      </c>
      <c r="G3" s="30" t="s">
        <v>26</v>
      </c>
      <c r="H3" s="20" t="s">
        <v>7</v>
      </c>
    </row>
    <row r="4" spans="2:8" ht="63.9" customHeight="1" x14ac:dyDescent="0.35">
      <c r="B4" s="31"/>
      <c r="C4" s="32" t="s">
        <v>8</v>
      </c>
      <c r="D4" s="33">
        <v>6</v>
      </c>
      <c r="E4" s="34"/>
      <c r="F4" s="35" t="str">
        <f>IF(E4="","indicare il prezzo unitario",IF(E4=0,"indicare il prezzo unitario",IF(E4&gt;13750,"il prezzo del canone trimestrale non può superare 13.750,00 euro",E4*D4)))</f>
        <v>indicare il prezzo unitario</v>
      </c>
      <c r="G4" s="41">
        <v>82500</v>
      </c>
      <c r="H4" s="21">
        <f t="shared" ref="H4:H10" si="0">IF(MID(F4,1,2)="il",1,0)</f>
        <v>0</v>
      </c>
    </row>
    <row r="5" spans="2:8" ht="63.9" customHeight="1" x14ac:dyDescent="0.35">
      <c r="B5" s="11" t="s">
        <v>18</v>
      </c>
      <c r="C5" s="9" t="s">
        <v>9</v>
      </c>
      <c r="D5" s="15">
        <v>1</v>
      </c>
      <c r="E5" s="10"/>
      <c r="F5" s="36" t="str">
        <f>IF(E5="","indicare il prezzo unitario",IF(E5=0,"indicare il prezzo unitario",IF(E5&gt;3000,"il prezzo unitario non può superare 3.000,00 euro",E5*D5)))</f>
        <v>indicare il prezzo unitario</v>
      </c>
      <c r="G5" s="42">
        <v>3000</v>
      </c>
      <c r="H5" s="22">
        <f t="shared" si="0"/>
        <v>0</v>
      </c>
    </row>
    <row r="6" spans="2:8" ht="63.9" customHeight="1" x14ac:dyDescent="0.35">
      <c r="B6" s="11" t="s">
        <v>19</v>
      </c>
      <c r="C6" s="9" t="s">
        <v>10</v>
      </c>
      <c r="D6" s="15">
        <v>1</v>
      </c>
      <c r="E6" s="10"/>
      <c r="F6" s="36" t="str">
        <f>IF(E6="","indicare il prezzo unitario",IF(E6=0,"indicare il prezzo unitario",IF(E6&gt;4500,"il prezzo unitario non può superare 4.500,00 euro",E6*D6)))</f>
        <v>indicare il prezzo unitario</v>
      </c>
      <c r="G6" s="42">
        <v>4500</v>
      </c>
      <c r="H6" s="22">
        <f t="shared" si="0"/>
        <v>0</v>
      </c>
    </row>
    <row r="7" spans="2:8" ht="63.9" customHeight="1" x14ac:dyDescent="0.35">
      <c r="B7" s="11" t="s">
        <v>20</v>
      </c>
      <c r="C7" s="9" t="s">
        <v>11</v>
      </c>
      <c r="D7" s="15">
        <v>1</v>
      </c>
      <c r="E7" s="10"/>
      <c r="F7" s="36" t="str">
        <f>IF(E7="","indicare il prezzo unitario",IF(E7=0,"indicare il prezzo unitario",IF(E7&gt;7000,"il prezzo unitario non può superare 7.000,00 euro",E7*D7)))</f>
        <v>indicare il prezzo unitario</v>
      </c>
      <c r="G7" s="42">
        <v>7000</v>
      </c>
      <c r="H7" s="22">
        <f t="shared" si="0"/>
        <v>0</v>
      </c>
    </row>
    <row r="8" spans="2:8" ht="63.9" customHeight="1" x14ac:dyDescent="0.35">
      <c r="B8" s="11" t="s">
        <v>21</v>
      </c>
      <c r="C8" s="9" t="s">
        <v>12</v>
      </c>
      <c r="D8" s="15">
        <v>1</v>
      </c>
      <c r="E8" s="10"/>
      <c r="F8" s="36" t="str">
        <f>IF(E8="","indicare il prezzo unitario",IF(E8=0,"indicare il prezzo unitario",IF(E8&gt;1000,"il prezzo unitario non può superare 1.000,00 euro",E8*D8)))</f>
        <v>indicare il prezzo unitario</v>
      </c>
      <c r="G8" s="42">
        <v>1000</v>
      </c>
      <c r="H8" s="22">
        <f t="shared" si="0"/>
        <v>0</v>
      </c>
    </row>
    <row r="9" spans="2:8" ht="63.9" customHeight="1" x14ac:dyDescent="0.35">
      <c r="B9" s="11" t="s">
        <v>22</v>
      </c>
      <c r="C9" s="9" t="s">
        <v>13</v>
      </c>
      <c r="D9" s="15">
        <v>1</v>
      </c>
      <c r="E9" s="10"/>
      <c r="F9" s="36" t="str">
        <f>IF(E9="","indicare il prezzo unitario",IF(E9=0,"indicare il prezzo unitario",IF(E9&gt;3000,"il prezzo unitario non può superare 3.000,00 euro",E9*D9)))</f>
        <v>indicare il prezzo unitario</v>
      </c>
      <c r="G9" s="42">
        <v>3000</v>
      </c>
      <c r="H9" s="22">
        <f t="shared" si="0"/>
        <v>0</v>
      </c>
    </row>
    <row r="10" spans="2:8" ht="63.9" customHeight="1" x14ac:dyDescent="0.35">
      <c r="B10" s="11" t="s">
        <v>23</v>
      </c>
      <c r="C10" s="9" t="s">
        <v>14</v>
      </c>
      <c r="D10" s="15">
        <v>1</v>
      </c>
      <c r="E10" s="10"/>
      <c r="F10" s="36" t="str">
        <f>IF(E10="","indicare il prezzo unitario",IF(E10=0,"indicare il prezzo unitario",IF(E10&gt;6000,"il prezzo unitario non può superare 6.000,00 euro",E10*D10)))</f>
        <v>indicare il prezzo unitario</v>
      </c>
      <c r="G10" s="42">
        <v>6000</v>
      </c>
      <c r="H10" s="22">
        <f t="shared" si="0"/>
        <v>0</v>
      </c>
    </row>
    <row r="11" spans="2:8" ht="63.9" customHeight="1" thickBot="1" x14ac:dyDescent="0.4">
      <c r="B11" s="12" t="s">
        <v>16</v>
      </c>
      <c r="C11" s="13" t="s">
        <v>15</v>
      </c>
      <c r="D11" s="16">
        <v>1</v>
      </c>
      <c r="E11" s="14"/>
      <c r="F11" s="37" t="str">
        <f>IF(E11="","indicare il prezzo unitario",IF(E11=0,"indicare il prezzo unitario",IF(E11&gt;3000,"il prezzo unitario non può superare 3.000,00 euro",E11*D11)))</f>
        <v>indicare il prezzo unitario</v>
      </c>
      <c r="G11" s="43">
        <v>3000</v>
      </c>
      <c r="H11" s="23">
        <f t="shared" ref="H11" si="1">IF(MID(F11,1,2)="il",1,0)</f>
        <v>0</v>
      </c>
    </row>
    <row r="12" spans="2:8" ht="80" customHeight="1" thickBot="1" x14ac:dyDescent="0.4">
      <c r="B12" s="45" t="s">
        <v>6</v>
      </c>
      <c r="C12" s="46"/>
      <c r="D12" s="46"/>
      <c r="E12" s="47"/>
      <c r="F12" s="8" t="str">
        <f>IF(COUNTBLANK(E4:E11)&gt;0,"Indicare gli importi unitari",IF(SUM(H4:H11)&gt;0,"Controllare la correttezza degli importi unitari",IF(SUM(F4:F11)&gt;E14,"ERRORE l'importo offerto supera la base d'asta",SUM(F4:F11))))</f>
        <v>Indicare gli importi unitari</v>
      </c>
      <c r="G12" s="39"/>
    </row>
    <row r="13" spans="2:8" ht="29.15" customHeight="1" thickBot="1" x14ac:dyDescent="0.4">
      <c r="B13" s="4"/>
      <c r="C13" s="4"/>
      <c r="D13" s="4"/>
      <c r="E13" s="5"/>
      <c r="F13" s="6"/>
      <c r="G13" s="6"/>
    </row>
    <row r="14" spans="2:8" s="1" customFormat="1" ht="48.9" customHeight="1" thickBot="1" x14ac:dyDescent="0.4">
      <c r="B14" s="52" t="s">
        <v>2</v>
      </c>
      <c r="C14" s="53"/>
      <c r="D14" s="54"/>
      <c r="E14" s="48">
        <v>110000</v>
      </c>
      <c r="F14" s="49"/>
      <c r="G14" s="40"/>
      <c r="H14" s="25"/>
    </row>
    <row r="15" spans="2:8" s="1" customFormat="1" ht="15" thickBot="1" x14ac:dyDescent="0.4">
      <c r="C15" s="2"/>
      <c r="E15" s="3"/>
      <c r="H15" s="25"/>
    </row>
    <row r="16" spans="2:8" ht="57" customHeight="1" thickBot="1" x14ac:dyDescent="0.4">
      <c r="B16" s="55" t="s">
        <v>3</v>
      </c>
      <c r="C16" s="56"/>
      <c r="D16" s="57"/>
      <c r="E16" s="50" t="str">
        <f>IF(F12="Indicare gli importi unitari","Indicare gli importi unitari",IF(F12="Controllare la correttezza degli importi unitari","Controllare la correttezza degli importi unitari",IF((F12&gt;E14),"ERRORE l'importo offerto supera la base d'asta",F12)))</f>
        <v>Indicare gli importi unitari</v>
      </c>
      <c r="F16" s="51"/>
      <c r="G16" s="40"/>
      <c r="H16" s="26"/>
    </row>
    <row r="17" ht="48.5" customHeight="1" x14ac:dyDescent="0.35"/>
    <row r="18" ht="48.5" customHeight="1" x14ac:dyDescent="0.35"/>
    <row r="19" ht="48.5" customHeight="1" x14ac:dyDescent="0.35"/>
    <row r="20" ht="48.5" customHeight="1" x14ac:dyDescent="0.35"/>
  </sheetData>
  <sheetProtection algorithmName="SHA-512" hashValue="uC6zS6nioOG61gYCL41yIkLHLdrpBThLStDT/9qLapPheEs8Xk/bSACrsjMKTdI2cWilHEmHZuMaFBJ/XEokcw==" saltValue="vpVM9eRrzsaEqdSfC3rFBQ==" spinCount="100000" sheet="1" objects="1" scenarios="1"/>
  <protectedRanges>
    <protectedRange sqref="E11" name="Intervallo1_2"/>
  </protectedRanges>
  <mergeCells count="6">
    <mergeCell ref="B1:F1"/>
    <mergeCell ref="B12:E12"/>
    <mergeCell ref="E14:F14"/>
    <mergeCell ref="E16:F16"/>
    <mergeCell ref="B14:D14"/>
    <mergeCell ref="B16:D16"/>
  </mergeCells>
  <conditionalFormatting sqref="E16">
    <cfRule type="cellIs" dxfId="5" priority="3" operator="equal">
      <formula>$E$14</formula>
    </cfRule>
    <cfRule type="cellIs" dxfId="4" priority="4" operator="lessThan">
      <formula>$E$14</formula>
    </cfRule>
    <cfRule type="cellIs" dxfId="3" priority="5" operator="greaterThan">
      <formula>$E$14</formula>
    </cfRule>
  </conditionalFormatting>
  <conditionalFormatting sqref="E16:F16">
    <cfRule type="cellIs" dxfId="2" priority="1" operator="greaterThan">
      <formula>$E$14</formula>
    </cfRule>
    <cfRule type="cellIs" dxfId="1" priority="2" operator="lessThanOrEqual">
      <formula>$E$14</formula>
    </cfRule>
  </conditionalFormatting>
  <conditionalFormatting sqref="F12:G12">
    <cfRule type="cellIs" dxfId="0" priority="6" operator="greaterThan">
      <formula>#REF!</formula>
    </cfRule>
  </conditionalFormatting>
  <dataValidations count="3">
    <dataValidation type="custom" operator="greaterThan" allowBlank="1" showInputMessage="1" showErrorMessage="1" error="L'importo deve essere maggiore di zero e sono ammesse solo 2 cifre decimali" sqref="E13" xr:uid="{00000000-0002-0000-0000-000001000000}">
      <formula1>AND((LEN(E13)-LEN(INT(E13)))&lt;=3,E13&gt;0)</formula1>
    </dataValidation>
    <dataValidation type="custom" allowBlank="1" showInputMessage="1" showErrorMessage="1" error="Non è possibile inserire più di due cifre decimali o un valore uguale a zero" sqref="E4:E10" xr:uid="{C8CD05AE-3E7E-43D6-8756-D9A2739791D8}">
      <formula1>AND((LEN(E4)-LEN(INT(E4)))&lt;=3,E4&lt;&gt;0)</formula1>
    </dataValidation>
    <dataValidation type="custom" operator="equal" allowBlank="1" showInputMessage="1" showErrorMessage="1" error="Non è possibile inserire più di due cifre decimali o un valore pari a zero" sqref="E11" xr:uid="{6D7EFC10-8539-41F8-895B-E1C1AF44E441}">
      <formula1>AND((LEN(E11)-LEN(INT(E11)))&lt;=3,E11&lt;&gt;0)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Dettaglio Tecnico Economico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2025-07-10T08:21:32Z</dcterms:modified>
</cp:coreProperties>
</file>