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autoCompressPictures="0" defaultThemeVersion="124226"/>
  <xr:revisionPtr revIDLastSave="0" documentId="13_ncr:1_{6DB1F739-D1D9-4A66-8AD6-44847959111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7" i="1" l="1"/>
  <c r="G16" i="1"/>
  <c r="G18" i="1"/>
  <c r="G19" i="1"/>
  <c r="G10" i="1"/>
  <c r="G11" i="1"/>
  <c r="G12" i="1"/>
  <c r="G13" i="1"/>
  <c r="G15" i="1" l="1"/>
  <c r="G14" i="1"/>
  <c r="G9" i="1"/>
  <c r="G8" i="1"/>
  <c r="G7" i="1"/>
  <c r="G6" i="1"/>
  <c r="G4" i="1"/>
  <c r="G5" i="1"/>
  <c r="G20" i="1"/>
  <c r="G21" i="1" l="1"/>
  <c r="F27" i="1" s="1"/>
  <c r="F25" i="1" l="1"/>
</calcChain>
</file>

<file path=xl/sharedStrings.xml><?xml version="1.0" encoding="utf-8"?>
<sst xmlns="http://schemas.openxmlformats.org/spreadsheetml/2006/main" count="61" uniqueCount="32">
  <si>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</si>
  <si>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</si>
  <si>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</si>
  <si>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</si>
  <si>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</si>
  <si>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</si>
  <si>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</si>
  <si>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Importo totale (€)</t>
  </si>
  <si>
    <t>Quantità
MESI</t>
  </si>
  <si>
    <t>Area di riferimento</t>
  </si>
  <si>
    <t>Area FINANZE</t>
  </si>
  <si>
    <t>Manutenzione 1 licenza OCEE-SUB-02 
per AGENZIA ENTRATE RISCOSSIONE</t>
  </si>
  <si>
    <t>Manutenzione 1 licenza OCEE-SUB-02 
per EQUITALIA GIUSTIZIA</t>
  </si>
  <si>
    <t>Manutenzione 1 licenza OCEE-SUB-02 
per DEMANIO</t>
  </si>
  <si>
    <t>Manutenzione 1 licenza OCEE-SUB-02 
per DIPARTIMENTO FINANZE</t>
  </si>
  <si>
    <t>Manutenzione 1 licenza OCEE-SUB-02
per FATTURAPA</t>
  </si>
  <si>
    <t>Manutenzione 1 licenza OCEE-SUB-02 
per ANNCSU</t>
  </si>
  <si>
    <t>Manutenzione 1 licenza OCEE-ACN
per AGENZIA ENTRATE RISCOSSIONE</t>
  </si>
  <si>
    <t>Manutenzione 1 licenza OCEE-ACN
per EQUITALIA GIUSTIZIA</t>
  </si>
  <si>
    <t>Manutenzione 1 licenza OCEE-ACN
per DEMANIO</t>
  </si>
  <si>
    <t>Manutenzione 1 licenza OCEE-ACN 
per DIPARTIMENTO FINANZE</t>
  </si>
  <si>
    <t>Manutenzione 1 licenza OCEE-ACN
per FATTURAPA</t>
  </si>
  <si>
    <t>Manutenzione 1 licenza OCEE-ACN
per ANNCSU</t>
  </si>
  <si>
    <t>Area MEF</t>
  </si>
  <si>
    <t>Manutenzione 1 licenza OCEE-SUB-02 
per DAG</t>
  </si>
  <si>
    <t>Manutenzione 1 licenza OCEE-SUB-02 
per RGS</t>
  </si>
  <si>
    <t>12</t>
  </si>
  <si>
    <t>Manutenzione 1 licenza OCEE-ACN
per RGS</t>
  </si>
  <si>
    <t>Servizio di supporto specialistico 
“Alkacon OpenCms Premium Support”</t>
  </si>
  <si>
    <t>Area FINANZE 
e 
Area MEF</t>
  </si>
  <si>
    <t>Manutenzione 4 licenze OCEE-SUB-02 
per DT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</si>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</sst>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5" fontId="15" fillId="0" borderId="6" xfId="0" applyNumberFormat="1" applyFont="1" applyBorder="1" applyAlignment="1" applyProtection="1">
      <alignment horizontal="center" vertical="center" wrapText="1"/>
      <protection locked="0"/>
    </xf>
    <xf numFmtId="165" fontId="15" fillId="0" borderId="7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165" fontId="2" fillId="4" borderId="10" xfId="0" applyNumberFormat="1" applyFont="1" applyFill="1" applyBorder="1" applyAlignment="1">
      <alignment horizontal="center" vertical="center" wrapText="1"/>
    </xf>
    <xf numFmtId="49" fontId="13" fillId="4" borderId="11" xfId="0" applyNumberFormat="1" applyFont="1" applyFill="1" applyBorder="1" applyAlignment="1">
      <alignment vertical="center" wrapText="1"/>
    </xf>
    <xf numFmtId="49" fontId="13" fillId="4" borderId="12" xfId="0" applyNumberFormat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vertical="center"/>
    </xf>
    <xf numFmtId="165" fontId="15" fillId="0" borderId="13" xfId="0" applyNumberFormat="1" applyFont="1" applyBorder="1" applyAlignment="1" applyProtection="1">
      <alignment horizontal="center" vertical="center" wrapText="1"/>
      <protection locked="0"/>
    </xf>
    <xf numFmtId="49" fontId="13" fillId="4" borderId="9" xfId="0" applyNumberFormat="1" applyFont="1" applyFill="1" applyBorder="1" applyAlignment="1">
      <alignment horizontal="left" vertical="center" wrapText="1"/>
    </xf>
    <xf numFmtId="49" fontId="13" fillId="4" borderId="11" xfId="0" applyNumberFormat="1" applyFont="1" applyFill="1" applyBorder="1" applyAlignment="1">
      <alignment horizontal="left" vertical="center" wrapText="1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27"/>
  <sheetViews>
    <sheetView tabSelected="1" zoomScaleNormal="100" workbookViewId="0">
      <selection activeCell="D4" sqref="D4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31.26953125" customWidth="1"/>
    <col min="5" max="5" width="8.7265625" customWidth="1"/>
    <col min="6" max="6" width="17.36328125" customWidth="1"/>
    <col min="7" max="7" width="16.26953125" customWidth="1"/>
  </cols>
  <sheetData>
    <row r="1" spans="3:8" ht="18" customHeight="1" thickBot="1" x14ac:dyDescent="0.4">
      <c r="H1" s="9"/>
    </row>
    <row r="2" spans="3:8" ht="15" thickBot="1" x14ac:dyDescent="0.4">
      <c r="F2" s="8" t="s">
        <v>0</v>
      </c>
      <c r="H2" s="9"/>
    </row>
    <row r="3" spans="3:8" ht="60.75" customHeight="1" thickBot="1" x14ac:dyDescent="0.4">
      <c r="C3" s="13" t="s">
        <v>9</v>
      </c>
      <c r="D3" s="18" t="s">
        <v>1</v>
      </c>
      <c r="E3" s="16" t="s">
        <v>8</v>
      </c>
      <c r="F3" s="12" t="s">
        <v>5</v>
      </c>
      <c r="G3" s="13" t="s">
        <v>7</v>
      </c>
    </row>
    <row r="4" spans="3:8" ht="61.5" customHeight="1" thickBot="1" x14ac:dyDescent="0.4">
      <c r="C4" s="19" t="s">
        <v>10</v>
      </c>
      <c r="D4" s="27" t="s">
        <v>11</v>
      </c>
      <c r="E4" s="17" t="s">
        <v>26</v>
      </c>
      <c r="F4" s="14"/>
      <c r="G4" s="15">
        <f>E4*F4</f>
        <v>0</v>
      </c>
    </row>
    <row r="5" spans="3:8" ht="61.5" customHeight="1" thickBot="1" x14ac:dyDescent="0.4">
      <c r="C5" s="19" t="s">
        <v>10</v>
      </c>
      <c r="D5" s="27" t="s">
        <v>12</v>
      </c>
      <c r="E5" s="17" t="s">
        <v>26</v>
      </c>
      <c r="F5" s="26"/>
      <c r="G5" s="15">
        <f t="shared" ref="G5:G20" si="0">E5*F5</f>
        <v>0</v>
      </c>
    </row>
    <row r="6" spans="3:8" ht="61.5" customHeight="1" thickBot="1" x14ac:dyDescent="0.4">
      <c r="C6" s="19" t="s">
        <v>10</v>
      </c>
      <c r="D6" s="27" t="s">
        <v>13</v>
      </c>
      <c r="E6" s="17" t="s">
        <v>26</v>
      </c>
      <c r="F6" s="26"/>
      <c r="G6" s="15">
        <f t="shared" si="0"/>
        <v>0</v>
      </c>
    </row>
    <row r="7" spans="3:8" ht="61.5" customHeight="1" thickBot="1" x14ac:dyDescent="0.4">
      <c r="C7" s="19" t="s">
        <v>10</v>
      </c>
      <c r="D7" s="27" t="s">
        <v>14</v>
      </c>
      <c r="E7" s="17" t="s">
        <v>26</v>
      </c>
      <c r="F7" s="26"/>
      <c r="G7" s="15">
        <f t="shared" si="0"/>
        <v>0</v>
      </c>
    </row>
    <row r="8" spans="3:8" ht="61.5" customHeight="1" thickBot="1" x14ac:dyDescent="0.4">
      <c r="C8" s="19" t="s">
        <v>10</v>
      </c>
      <c r="D8" s="27" t="s">
        <v>15</v>
      </c>
      <c r="E8" s="17" t="s">
        <v>26</v>
      </c>
      <c r="F8" s="26"/>
      <c r="G8" s="15">
        <f t="shared" si="0"/>
        <v>0</v>
      </c>
    </row>
    <row r="9" spans="3:8" ht="61.5" customHeight="1" thickBot="1" x14ac:dyDescent="0.4">
      <c r="C9" s="19" t="s">
        <v>10</v>
      </c>
      <c r="D9" s="27" t="s">
        <v>16</v>
      </c>
      <c r="E9" s="17" t="s">
        <v>26</v>
      </c>
      <c r="F9" s="26"/>
      <c r="G9" s="15">
        <f t="shared" si="0"/>
        <v>0</v>
      </c>
    </row>
    <row r="10" spans="3:8" ht="61.5" customHeight="1" thickBot="1" x14ac:dyDescent="0.4">
      <c r="C10" s="19" t="s">
        <v>10</v>
      </c>
      <c r="D10" s="27" t="s">
        <v>17</v>
      </c>
      <c r="E10" s="17" t="s">
        <v>26</v>
      </c>
      <c r="F10" s="26"/>
      <c r="G10" s="15">
        <f t="shared" si="0"/>
        <v>0</v>
      </c>
    </row>
    <row r="11" spans="3:8" ht="61.5" customHeight="1" thickBot="1" x14ac:dyDescent="0.4">
      <c r="C11" s="19" t="s">
        <v>10</v>
      </c>
      <c r="D11" s="27" t="s">
        <v>18</v>
      </c>
      <c r="E11" s="17" t="s">
        <v>26</v>
      </c>
      <c r="F11" s="26"/>
      <c r="G11" s="15">
        <f t="shared" si="0"/>
        <v>0</v>
      </c>
    </row>
    <row r="12" spans="3:8" ht="61.5" customHeight="1" thickBot="1" x14ac:dyDescent="0.4">
      <c r="C12" s="19" t="s">
        <v>10</v>
      </c>
      <c r="D12" s="27" t="s">
        <v>19</v>
      </c>
      <c r="E12" s="17" t="s">
        <v>26</v>
      </c>
      <c r="F12" s="26"/>
      <c r="G12" s="15">
        <f t="shared" si="0"/>
        <v>0</v>
      </c>
    </row>
    <row r="13" spans="3:8" ht="61.5" customHeight="1" thickBot="1" x14ac:dyDescent="0.4">
      <c r="C13" s="19" t="s">
        <v>10</v>
      </c>
      <c r="D13" s="27" t="s">
        <v>20</v>
      </c>
      <c r="E13" s="17" t="s">
        <v>26</v>
      </c>
      <c r="F13" s="26"/>
      <c r="G13" s="15">
        <f t="shared" si="0"/>
        <v>0</v>
      </c>
    </row>
    <row r="14" spans="3:8" ht="61.5" customHeight="1" thickBot="1" x14ac:dyDescent="0.4">
      <c r="C14" s="19" t="s">
        <v>10</v>
      </c>
      <c r="D14" s="27" t="s">
        <v>21</v>
      </c>
      <c r="E14" s="17" t="s">
        <v>26</v>
      </c>
      <c r="F14" s="26"/>
      <c r="G14" s="15">
        <f t="shared" si="0"/>
        <v>0</v>
      </c>
    </row>
    <row r="15" spans="3:8" ht="61.5" customHeight="1" thickBot="1" x14ac:dyDescent="0.4">
      <c r="C15" s="19" t="s">
        <v>10</v>
      </c>
      <c r="D15" s="27" t="s">
        <v>22</v>
      </c>
      <c r="E15" s="17" t="s">
        <v>26</v>
      </c>
      <c r="F15" s="26"/>
      <c r="G15" s="15">
        <f t="shared" si="0"/>
        <v>0</v>
      </c>
    </row>
    <row r="16" spans="3:8" ht="61.5" customHeight="1" thickBot="1" x14ac:dyDescent="0.4">
      <c r="C16" s="19" t="s">
        <v>23</v>
      </c>
      <c r="D16" s="27" t="s">
        <v>24</v>
      </c>
      <c r="E16" s="17" t="s">
        <v>31</v>
      </c>
      <c r="F16" s="26"/>
      <c r="G16" s="15">
        <f t="shared" si="0"/>
        <v>0</v>
      </c>
    </row>
    <row r="17" spans="3:10" ht="61.5" customHeight="1" thickBot="1" x14ac:dyDescent="0.4">
      <c r="C17" s="19" t="s">
        <v>23</v>
      </c>
      <c r="D17" s="27" t="s">
        <v>30</v>
      </c>
      <c r="E17" s="17" t="s">
        <v>31</v>
      </c>
      <c r="F17" s="26"/>
      <c r="G17" s="15">
        <f>E17*F17*4</f>
        <v>0</v>
      </c>
    </row>
    <row r="18" spans="3:10" ht="61.5" customHeight="1" thickBot="1" x14ac:dyDescent="0.4">
      <c r="C18" s="19" t="s">
        <v>23</v>
      </c>
      <c r="D18" s="27" t="s">
        <v>25</v>
      </c>
      <c r="E18" s="17" t="s">
        <v>31</v>
      </c>
      <c r="F18" s="26"/>
      <c r="G18" s="15">
        <f t="shared" si="0"/>
        <v>0</v>
      </c>
    </row>
    <row r="19" spans="3:10" ht="61.5" customHeight="1" thickBot="1" x14ac:dyDescent="0.4">
      <c r="C19" s="19" t="s">
        <v>23</v>
      </c>
      <c r="D19" s="27" t="s">
        <v>27</v>
      </c>
      <c r="E19" s="17" t="s">
        <v>31</v>
      </c>
      <c r="F19" s="26"/>
      <c r="G19" s="15">
        <f t="shared" si="0"/>
        <v>0</v>
      </c>
    </row>
    <row r="20" spans="3:10" ht="61.5" customHeight="1" thickBot="1" x14ac:dyDescent="0.4">
      <c r="C20" s="23" t="s">
        <v>29</v>
      </c>
      <c r="D20" s="28" t="s">
        <v>28</v>
      </c>
      <c r="E20" s="24" t="s">
        <v>26</v>
      </c>
      <c r="F20" s="26"/>
      <c r="G20" s="15">
        <f t="shared" si="0"/>
        <v>0</v>
      </c>
    </row>
    <row r="21" spans="3:10" ht="74.25" customHeight="1" thickBot="1" x14ac:dyDescent="0.4">
      <c r="C21" s="20"/>
      <c r="D21" s="21" t="s">
        <v>2</v>
      </c>
      <c r="E21" s="21"/>
      <c r="F21" s="25"/>
      <c r="G21" s="22">
        <f>IF((SUM(G4:G20))&lt;=F23,(SUM(G4:G20)),"ERRORE l'importo offerto supera la base d'asta")</f>
        <v>0</v>
      </c>
    </row>
    <row r="22" spans="3:10" ht="12.75" customHeight="1" thickBot="1" x14ac:dyDescent="0.4">
      <c r="F22" s="1"/>
      <c r="G22" s="4"/>
      <c r="H22" s="2"/>
      <c r="I22" s="2"/>
      <c r="J22" s="2"/>
    </row>
    <row r="23" spans="3:10" s="2" customFormat="1" ht="41.25" customHeight="1" thickBot="1" x14ac:dyDescent="0.4">
      <c r="D23" s="11" t="s">
        <v>4</v>
      </c>
      <c r="F23" s="29">
        <v>22080</v>
      </c>
      <c r="G23" s="30"/>
    </row>
    <row r="24" spans="3:10" s="2" customFormat="1" ht="15" customHeight="1" thickBot="1" x14ac:dyDescent="0.4">
      <c r="D24" s="3"/>
      <c r="F24" s="6"/>
    </row>
    <row r="25" spans="3:10" s="2" customFormat="1" ht="66" customHeight="1" thickBot="1" x14ac:dyDescent="0.4">
      <c r="D25" s="11" t="s">
        <v>6</v>
      </c>
      <c r="F25" s="31" t="str">
        <f>IF(G21&gt;F23,"ATTENZIONE: L'offerta complessiva è superiore alla Base d'asta","OK")</f>
        <v>OK</v>
      </c>
      <c r="G25" s="32"/>
      <c r="H25"/>
      <c r="I25"/>
      <c r="J25"/>
    </row>
    <row r="26" spans="3:10" s="2" customFormat="1" ht="15" customHeight="1" thickBot="1" x14ac:dyDescent="0.4">
      <c r="D26" s="5"/>
      <c r="F26" s="10"/>
      <c r="H26"/>
      <c r="I26"/>
      <c r="J26"/>
    </row>
    <row r="27" spans="3:10" ht="31.5" customHeight="1" thickBot="1" x14ac:dyDescent="0.4">
      <c r="D27" s="7" t="s">
        <v>3</v>
      </c>
      <c r="F27" s="33">
        <f>IF((G21&lt;=F23),G21,"ERRORE")</f>
        <v>0</v>
      </c>
      <c r="G27" s="34"/>
    </row>
  </sheetData>
  <sheetProtection algorithmName="SHA-512" hashValue="emYI/6i4bNDJBV9eUzMlLOFnUxA0QOGeeTJVOPH9T3tM4RRP5q684ykWVv55SiYVBzNz9I+coFAuoFc1E5af2g==" saltValue="pyItf137qprr2y6f9vcEAA==" spinCount="100000" sheet="1" objects="1" scenarios="1"/>
  <mergeCells count="3">
    <mergeCell ref="F23:G23"/>
    <mergeCell ref="F25:G25"/>
    <mergeCell ref="F27:G27"/>
  </mergeCells>
  <conditionalFormatting sqref="F27">
    <cfRule type="cellIs" dxfId="5" priority="6" operator="equal">
      <formula>$F$23</formula>
    </cfRule>
    <cfRule type="cellIs" dxfId="4" priority="7" operator="lessThan">
      <formula>$F$23</formula>
    </cfRule>
    <cfRule type="cellIs" dxfId="3" priority="9" operator="greaterThan">
      <formula>$F$23</formula>
    </cfRule>
  </conditionalFormatting>
  <conditionalFormatting sqref="F27:G27">
    <cfRule type="cellIs" dxfId="2" priority="1" operator="greaterThan">
      <formula>$F$23</formula>
    </cfRule>
    <cfRule type="cellIs" dxfId="1" priority="2" operator="lessThanOrEqual">
      <formula>$F$23</formula>
    </cfRule>
  </conditionalFormatting>
  <conditionalFormatting sqref="G21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4:F20" xr:uid="{00000000-0002-0000-0000-000000000000}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2025-05-22T08:12:10Z</dcterms:modified>
</cp:coreProperties>
</file>