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autoCompressPictures="0" defaultThemeVersion="124226"/>
  <xr:revisionPtr revIDLastSave="0" documentId="13_ncr:1_{5583510B-CA0F-47C6-B254-58D235C57C9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5" l="1"/>
  <c r="F10" i="15"/>
  <c r="F11" i="15"/>
  <c r="F12" i="15"/>
  <c r="F13" i="15"/>
  <c r="F14" i="15"/>
  <c r="F15" i="15"/>
  <c r="F16" i="15"/>
  <c r="F17" i="15"/>
  <c r="F5" i="15"/>
  <c r="F7" i="15"/>
  <c r="F6" i="15"/>
  <c r="F8" i="15"/>
  <c r="F18" i="15" l="1"/>
  <c r="E22" i="15" s="1"/>
  <c r="F4" i="15"/>
</calcChain>
</file>

<file path=xl/sharedStrings.xml><?xml version="1.0" encoding="utf-8"?>
<sst xmlns="http://schemas.openxmlformats.org/spreadsheetml/2006/main" count="24" uniqueCount="24">
  <si>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</si>
  <si>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</si>
  <si>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</si>
  <si>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</si>
  <si>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</si>
  <si>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</si>
  <si>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</si>
  <si>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</si>
  <si>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</si>
  <si>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Corpo illuminante iGuzzini SpacePad LED 4000K DALI-2, nero</t>
  </si>
  <si>
    <t>Binario trifase + DALI 31x38 L=2000</t>
  </si>
  <si>
    <t>Giunto cablato a scomparsa per binario</t>
  </si>
  <si>
    <t>Giunto ad L con conduttore di terra per binario</t>
  </si>
  <si>
    <t>Incassi Laser Blade L</t>
  </si>
  <si>
    <t>Frangiluce a nido d'ape</t>
  </si>
  <si>
    <t>Cavo in acciaio L=2000 mm con estrattore per sospensione</t>
  </si>
  <si>
    <t>Cavo di alimentazione con borchia per binario trifase+DALI</t>
  </si>
  <si>
    <t>Testata di alimentazione con contatto terra per binario</t>
  </si>
  <si>
    <t>Testata di chiusura in plastica per binario</t>
  </si>
  <si>
    <t>Pinza per taglio conduttori binario</t>
  </si>
  <si>
    <t>Binario trifase + DALI 31x38 L=3000</t>
  </si>
  <si>
    <t>Incassi Laser Blade L WW</t>
  </si>
  <si>
    <t>C - 52449 - Fornitura e installazione di corpi illuminanti per la sede di Consip S.p.a.</t>
  </si>
  <si>
    <t>Proiettori Palco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</si>
</sst>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5">
    <xf numFmtId="0" fontId="0" fillId="0" borderId="0" xfId="0"/>
    <xf numFmtId="164" fontId="1" fillId="0" borderId="8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3" borderId="9" xfId="0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4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left" vertical="center" wrapText="1"/>
    </xf>
    <xf numFmtId="164" fontId="2" fillId="5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5" xfId="0" applyNumberFormat="1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/>
    <xf numFmtId="0" fontId="3" fillId="0" borderId="0" xfId="0" applyFont="1"/>
    <xf numFmtId="165" fontId="9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9" fillId="0" borderId="0" xfId="0" applyNumberFormat="1" applyFont="1"/>
    <xf numFmtId="0" fontId="1" fillId="0" borderId="19" xfId="0" applyFont="1" applyBorder="1" applyAlignment="1">
      <alignment horizontal="center" vertical="center" wrapText="1"/>
    </xf>
    <xf numFmtId="49" fontId="1" fillId="4" borderId="7" xfId="0" applyNumberFormat="1" applyFont="1" applyFill="1" applyBorder="1" applyAlignment="1">
      <alignment horizontal="left" vertical="center" wrapText="1"/>
    </xf>
    <xf numFmtId="1" fontId="1" fillId="4" borderId="7" xfId="0" applyNumberFormat="1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0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8F031-7621-48C5-BAE8-BA3B6F36FB0E}">
  <dimension ref="B1:H33"/>
  <sheetViews>
    <sheetView tabSelected="1" zoomScale="86" zoomScaleNormal="86" workbookViewId="0">
      <selection activeCell="G1" sqref="G1"/>
    </sheetView>
  </sheetViews>
  <sheetFormatPr defaultColWidth="8.81640625" defaultRowHeight="14" x14ac:dyDescent="0.3"/>
  <cols>
    <col min="1" max="1" width="6.1796875" style="20" customWidth="1"/>
    <col min="2" max="2" width="14" style="20" customWidth="1"/>
    <col min="3" max="3" width="54.26953125" style="20" customWidth="1"/>
    <col min="4" max="4" width="10.54296875" style="20" customWidth="1"/>
    <col min="5" max="5" width="18.6328125" style="20" customWidth="1"/>
    <col min="6" max="6" width="35.26953125" style="20" customWidth="1"/>
    <col min="7" max="7" width="22.7265625" style="20" customWidth="1"/>
    <col min="8" max="8" width="10.90625" style="20" bestFit="1" customWidth="1"/>
    <col min="9" max="16384" width="8.81640625" style="20"/>
  </cols>
  <sheetData>
    <row r="1" spans="2:7" ht="70" customHeight="1" thickBot="1" x14ac:dyDescent="0.35">
      <c r="B1" s="33" t="s">
        <v>22</v>
      </c>
      <c r="C1" s="33"/>
      <c r="D1" s="33"/>
      <c r="E1" s="33"/>
      <c r="F1" s="33"/>
      <c r="G1" s="7"/>
    </row>
    <row r="2" spans="2:7" ht="46.5" customHeight="1" thickBot="1" x14ac:dyDescent="0.35">
      <c r="B2" s="3"/>
      <c r="C2" s="3"/>
      <c r="D2" s="3"/>
      <c r="E2" s="8" t="s">
        <v>0</v>
      </c>
      <c r="F2" s="3"/>
      <c r="G2" s="3"/>
    </row>
    <row r="3" spans="2:7" ht="62" customHeight="1" thickBot="1" x14ac:dyDescent="0.35">
      <c r="B3" s="13" t="s">
        <v>5</v>
      </c>
      <c r="C3" s="4" t="s">
        <v>1</v>
      </c>
      <c r="D3" s="5" t="s">
        <v>6</v>
      </c>
      <c r="E3" s="14" t="s">
        <v>7</v>
      </c>
      <c r="F3" s="4" t="s">
        <v>8</v>
      </c>
      <c r="G3" s="3"/>
    </row>
    <row r="4" spans="2:7" ht="32.5" customHeight="1" x14ac:dyDescent="0.3">
      <c r="B4" s="6">
        <v>1</v>
      </c>
      <c r="C4" s="17" t="s">
        <v>9</v>
      </c>
      <c r="D4" s="9">
        <v>57</v>
      </c>
      <c r="E4" s="11"/>
      <c r="F4" s="1">
        <f t="shared" ref="F4:F17" si="0">D4*E4</f>
        <v>0</v>
      </c>
    </row>
    <row r="5" spans="2:7" ht="32.5" customHeight="1" x14ac:dyDescent="0.3">
      <c r="B5" s="18">
        <v>2</v>
      </c>
      <c r="C5" s="15" t="s">
        <v>10</v>
      </c>
      <c r="D5" s="12">
        <v>54</v>
      </c>
      <c r="E5" s="16"/>
      <c r="F5" s="19">
        <f t="shared" si="0"/>
        <v>0</v>
      </c>
    </row>
    <row r="6" spans="2:7" ht="32.5" customHeight="1" x14ac:dyDescent="0.3">
      <c r="B6" s="18">
        <v>3</v>
      </c>
      <c r="C6" s="15" t="s">
        <v>20</v>
      </c>
      <c r="D6" s="12">
        <v>4</v>
      </c>
      <c r="E6" s="16"/>
      <c r="F6" s="19">
        <f t="shared" si="0"/>
        <v>0</v>
      </c>
    </row>
    <row r="7" spans="2:7" ht="32.5" customHeight="1" x14ac:dyDescent="0.3">
      <c r="B7" s="18">
        <v>4</v>
      </c>
      <c r="C7" s="15" t="s">
        <v>11</v>
      </c>
      <c r="D7" s="12">
        <v>21</v>
      </c>
      <c r="E7" s="16"/>
      <c r="F7" s="19">
        <f t="shared" si="0"/>
        <v>0</v>
      </c>
    </row>
    <row r="8" spans="2:7" ht="33" customHeight="1" x14ac:dyDescent="0.3">
      <c r="B8" s="18">
        <v>5</v>
      </c>
      <c r="C8" s="15" t="s">
        <v>12</v>
      </c>
      <c r="D8" s="12">
        <v>36</v>
      </c>
      <c r="E8" s="16"/>
      <c r="F8" s="19">
        <f t="shared" si="0"/>
        <v>0</v>
      </c>
    </row>
    <row r="9" spans="2:7" ht="33" customHeight="1" x14ac:dyDescent="0.3">
      <c r="B9" s="18">
        <v>6</v>
      </c>
      <c r="C9" s="15" t="s">
        <v>13</v>
      </c>
      <c r="D9" s="12">
        <v>30</v>
      </c>
      <c r="E9" s="16"/>
      <c r="F9" s="19">
        <f t="shared" si="0"/>
        <v>0</v>
      </c>
    </row>
    <row r="10" spans="2:7" ht="33" customHeight="1" x14ac:dyDescent="0.3">
      <c r="B10" s="18">
        <v>7</v>
      </c>
      <c r="C10" s="15" t="s">
        <v>21</v>
      </c>
      <c r="D10" s="12">
        <v>12</v>
      </c>
      <c r="E10" s="16"/>
      <c r="F10" s="19">
        <f t="shared" si="0"/>
        <v>0</v>
      </c>
    </row>
    <row r="11" spans="2:7" ht="33" customHeight="1" x14ac:dyDescent="0.3">
      <c r="B11" s="18">
        <v>8</v>
      </c>
      <c r="C11" s="15" t="s">
        <v>23</v>
      </c>
      <c r="D11" s="12">
        <v>2</v>
      </c>
      <c r="E11" s="16"/>
      <c r="F11" s="19">
        <f t="shared" si="0"/>
        <v>0</v>
      </c>
    </row>
    <row r="12" spans="2:7" ht="33" customHeight="1" x14ac:dyDescent="0.3">
      <c r="B12" s="18">
        <v>9</v>
      </c>
      <c r="C12" s="15" t="s">
        <v>14</v>
      </c>
      <c r="D12" s="12">
        <v>2</v>
      </c>
      <c r="E12" s="16"/>
      <c r="F12" s="19">
        <f t="shared" si="0"/>
        <v>0</v>
      </c>
    </row>
    <row r="13" spans="2:7" ht="33" customHeight="1" x14ac:dyDescent="0.3">
      <c r="B13" s="18">
        <v>10</v>
      </c>
      <c r="C13" s="15" t="s">
        <v>15</v>
      </c>
      <c r="D13" s="12">
        <v>120</v>
      </c>
      <c r="E13" s="16"/>
      <c r="F13" s="19">
        <f t="shared" si="0"/>
        <v>0</v>
      </c>
    </row>
    <row r="14" spans="2:7" ht="33" customHeight="1" x14ac:dyDescent="0.3">
      <c r="B14" s="18">
        <v>11</v>
      </c>
      <c r="C14" s="15" t="s">
        <v>16</v>
      </c>
      <c r="D14" s="12">
        <v>10</v>
      </c>
      <c r="E14" s="16"/>
      <c r="F14" s="19">
        <f t="shared" si="0"/>
        <v>0</v>
      </c>
    </row>
    <row r="15" spans="2:7" ht="33" customHeight="1" x14ac:dyDescent="0.3">
      <c r="B15" s="18">
        <v>12</v>
      </c>
      <c r="C15" s="15" t="s">
        <v>17</v>
      </c>
      <c r="D15" s="12">
        <v>1</v>
      </c>
      <c r="E15" s="16"/>
      <c r="F15" s="19">
        <f t="shared" si="0"/>
        <v>0</v>
      </c>
    </row>
    <row r="16" spans="2:7" ht="33" customHeight="1" x14ac:dyDescent="0.3">
      <c r="B16" s="18">
        <v>13</v>
      </c>
      <c r="C16" s="15" t="s">
        <v>18</v>
      </c>
      <c r="D16" s="12">
        <v>1</v>
      </c>
      <c r="E16" s="16"/>
      <c r="F16" s="19">
        <f t="shared" si="0"/>
        <v>0</v>
      </c>
    </row>
    <row r="17" spans="2:8" ht="33" customHeight="1" thickBot="1" x14ac:dyDescent="0.35">
      <c r="B17" s="27">
        <v>14</v>
      </c>
      <c r="C17" s="28" t="s">
        <v>19</v>
      </c>
      <c r="D17" s="29">
        <v>1</v>
      </c>
      <c r="E17" s="30"/>
      <c r="F17" s="31">
        <f t="shared" si="0"/>
        <v>0</v>
      </c>
      <c r="G17" s="3"/>
    </row>
    <row r="18" spans="2:8" ht="80" customHeight="1" thickBot="1" x14ac:dyDescent="0.35">
      <c r="B18" s="34" t="s">
        <v>3</v>
      </c>
      <c r="C18" s="35"/>
      <c r="D18" s="35"/>
      <c r="E18" s="36"/>
      <c r="F18" s="10" t="str">
        <f>IF(COUNTBLANK(E4:E17)=0,IF((SUM(F4:F17))&lt;=E20,(SUM(F4:F17)),"ERRORE l'importo offerto supera la base d'asta"),"Inserire tutti gli importi unitari")</f>
        <v>Inserire tutti gli importi unitari</v>
      </c>
    </row>
    <row r="19" spans="2:8" ht="29.15" customHeight="1" thickBot="1" x14ac:dyDescent="0.4">
      <c r="B19" s="21"/>
      <c r="C19" s="21"/>
      <c r="D19" s="21"/>
      <c r="E19" s="22"/>
      <c r="F19" s="2"/>
    </row>
    <row r="20" spans="2:8" ht="29.15" customHeight="1" thickBot="1" x14ac:dyDescent="0.4">
      <c r="B20" s="37" t="s">
        <v>2</v>
      </c>
      <c r="C20" s="38"/>
      <c r="D20" s="32"/>
      <c r="E20" s="39">
        <v>34800</v>
      </c>
      <c r="F20" s="40"/>
    </row>
    <row r="21" spans="2:8" ht="28" customHeight="1" thickBot="1" x14ac:dyDescent="0.35">
      <c r="C21" s="24"/>
      <c r="E21" s="25"/>
    </row>
    <row r="22" spans="2:8" ht="50.5" customHeight="1" thickBot="1" x14ac:dyDescent="0.35">
      <c r="B22" s="41" t="s">
        <v>4</v>
      </c>
      <c r="C22" s="42"/>
      <c r="E22" s="43" t="str">
        <f>IF(F18="Inserire tutti gli importi unitari","Inserire tutti gli importi unitari",IF((F18&gt;E20),"ERRORE l'importo offerto supera la base d'asta",F18))</f>
        <v>Inserire tutti gli importi unitari</v>
      </c>
      <c r="F22" s="44"/>
    </row>
    <row r="23" spans="2:8" ht="62.65" customHeight="1" x14ac:dyDescent="0.3"/>
    <row r="24" spans="2:8" ht="21" customHeight="1" x14ac:dyDescent="0.3"/>
    <row r="25" spans="2:8" ht="62.65" customHeight="1" x14ac:dyDescent="0.3"/>
    <row r="26" spans="2:8" ht="15" customHeight="1" x14ac:dyDescent="0.3"/>
    <row r="27" spans="2:8" ht="48.9" customHeight="1" x14ac:dyDescent="0.3">
      <c r="H27" s="23"/>
    </row>
    <row r="29" spans="2:8" ht="57" customHeight="1" x14ac:dyDescent="0.3">
      <c r="H29" s="26"/>
    </row>
    <row r="30" spans="2:8" ht="48.5" customHeight="1" x14ac:dyDescent="0.3"/>
    <row r="31" spans="2:8" ht="48.5" customHeight="1" x14ac:dyDescent="0.3"/>
    <row r="32" spans="2:8" ht="48.5" customHeight="1" x14ac:dyDescent="0.3"/>
    <row r="33" ht="48.5" customHeight="1" x14ac:dyDescent="0.3"/>
  </sheetData>
  <sheetProtection algorithmName="SHA-512" hashValue="qtkONa97M02X93faebG40HfrvsJ/FmQlXb1qgpKn3DaZr0/xcF1b0uQZkIPhYigTcPCuY9zx3riAToyrR2JSwQ==" saltValue="hPPiBpuLTOLY55xnO4X6Bw==" spinCount="100000" sheet="1" objects="1" scenarios="1"/>
  <protectedRanges>
    <protectedRange sqref="E4:E17" name="Intervallo1"/>
  </protectedRanges>
  <mergeCells count="6">
    <mergeCell ref="B1:F1"/>
    <mergeCell ref="B18:E18"/>
    <mergeCell ref="B20:C20"/>
    <mergeCell ref="E20:F20"/>
    <mergeCell ref="B22:C22"/>
    <mergeCell ref="E22:F22"/>
  </mergeCells>
  <conditionalFormatting sqref="E22">
    <cfRule type="cellIs" dxfId="5" priority="3" operator="equal">
      <formula>$E$20</formula>
    </cfRule>
    <cfRule type="cellIs" dxfId="4" priority="4" operator="lessThan">
      <formula>$E$20</formula>
    </cfRule>
    <cfRule type="cellIs" dxfId="3" priority="5" operator="greaterThan">
      <formula>$E$20</formula>
    </cfRule>
  </conditionalFormatting>
  <conditionalFormatting sqref="E22:F22">
    <cfRule type="cellIs" dxfId="2" priority="1" operator="greaterThan">
      <formula>$E$20</formula>
    </cfRule>
    <cfRule type="cellIs" dxfId="1" priority="2" operator="lessThanOrEqual">
      <formula>$E$20</formula>
    </cfRule>
  </conditionalFormatting>
  <conditionalFormatting sqref="F18">
    <cfRule type="cellIs" dxfId="0" priority="6" operator="greaterThan">
      <formula>#REF!</formula>
    </cfRule>
  </conditionalFormatting>
  <dataValidations count="2">
    <dataValidation type="custom" operator="equal" allowBlank="1" showInputMessage="1" showErrorMessage="1" error="Non è possibile inserire più di due cifre decimali o un valore pari a zero" sqref="E4:E17" xr:uid="{C5012B10-CE12-43CA-A80F-9F692A36C872}">
      <formula1>AND((LEN(E4)-LEN(INT(E4)))&lt;=3,E4&lt;&gt;0)</formula1>
    </dataValidation>
    <dataValidation type="custom" operator="greaterThan" allowBlank="1" showInputMessage="1" showErrorMessage="1" error="L'importo deve essere maggiore di zero e sono ammesse solo 2 cifre decimali" sqref="E19" xr:uid="{484E44F8-3364-4C0D-B7E7-B7CB6036779C}">
      <formula1>AND((LEN(E19)-LEN(INT(E19)))&lt;=3,E19&gt;0)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2025-05-21T17:22:12Z</dcterms:modified>
</cp:coreProperties>
</file>