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autoCompressPictures="0" defaultThemeVersion="124226"/>
  <xr:revisionPtr revIDLastSave="0" documentId="13_ncr:1_{C2798A70-FAA0-4405-BAC6-DBD2C3254AD3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3" l="1"/>
  <c r="F5" i="13" l="1"/>
  <c r="F4" i="13" l="1"/>
  <c r="F6" i="13" s="1"/>
  <c r="F12" i="13" l="1"/>
  <c r="F10" i="13" l="1"/>
  <c r="E18" i="13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<sst xmlns="http://schemas.openxmlformats.org/spreadsheetml/2006/main" count="17" uniqueCount="17">
  <si>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</si>
  <si>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</si>
  <si>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a base d'asta al netto dell'IVA</t>
  </si>
  <si>
    <t>Prezzo totale offerto al netto dell'IVA</t>
  </si>
  <si>
    <t>Quantità</t>
  </si>
  <si>
    <t>Importo totale (€)</t>
  </si>
  <si>
    <r>
      <t xml:space="preserve">Importo offerto </t>
    </r>
    <r>
      <rPr>
        <b/>
        <sz val="11"/>
        <rFont val="Arial"/>
        <family val="2"/>
      </rPr>
      <t xml:space="preserve">(€) 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</si>
  <si>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 e di genere, di cui al par.5 della Richiesta di offerta.</t>
    </r>
  </si>
  <si>
    <r>
      <t xml:space="preserve">Prezzo Totale Offerto al netto dell'IVA </t>
    </r>
    <r>
      <rPr>
        <b/>
        <i/>
        <sz val="14"/>
        <color rgb="FFFF0000"/>
        <rFont val="Arial"/>
        <family val="2"/>
      </rPr>
      <t>(*)</t>
    </r>
  </si>
  <si>
    <r>
      <t xml:space="preserve">(*) Il prezzo totale offerto sarà considerato </t>
    </r>
    <r>
      <rPr>
        <b/>
        <i/>
        <u/>
        <sz val="11"/>
        <color rgb="FFFF0000"/>
        <rFont val="Arial"/>
        <family val="2"/>
      </rPr>
      <t>soltanto ai fini dell’aggiudicazione</t>
    </r>
    <r>
      <rPr>
        <b/>
        <i/>
        <sz val="11"/>
        <color rgb="FFFF0000"/>
        <rFont val="Arial"/>
        <family val="2"/>
      </rPr>
      <t>, in quanto il contratto sarà a massimale.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</si>
  <si>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al </t>
    </r>
    <r>
      <rPr>
        <sz val="12"/>
        <rFont val="Arial"/>
        <family val="2"/>
      </rPr>
      <t>paragrafo 3 della Richiesta di offerta</t>
    </r>
    <r>
      <rPr>
        <sz val="12"/>
        <color theme="1"/>
        <rFont val="Arial"/>
        <family val="2"/>
      </rPr>
      <t>.</t>
    </r>
  </si>
  <si>
    <r>
      <t>Impegno in relazione all’applicazione della clausola sociale per le pari opportunità generazionali e di genere</t>
    </r>
    <r>
      <rPr>
        <sz val="12"/>
        <rFont val="Arial"/>
        <family val="2"/>
      </rPr>
      <t>, di cui al par.5 della Richiesta di offerta</t>
    </r>
    <r>
      <rPr>
        <b/>
        <sz val="12"/>
        <rFont val="Arial"/>
        <family val="2"/>
      </rPr>
      <t>.</t>
    </r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</si>
  <si>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offerta.</t>
    </r>
  </si>
  <si>
    <r>
      <rPr>
        <b/>
        <sz val="12"/>
        <rFont val="Arial"/>
        <family val="2"/>
      </rPr>
      <t>Di cui costi della manodopera</t>
    </r>
    <r>
      <rPr>
        <sz val="12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3.362,88</t>
    </r>
    <r>
      <rPr>
        <sz val="12"/>
        <rFont val="Arial"/>
        <family val="2"/>
      </rPr>
      <t>).</t>
    </r>
  </si>
  <si>
    <r>
      <rPr>
        <b/>
        <sz val="10"/>
        <rFont val="Arial"/>
        <family val="2"/>
      </rPr>
      <t>Organizzazione secondo evento, in data da definirsi. 
(a corpo).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Come descritto al punto 2) del par. 2.1 del Capitolato tecnico.</t>
    </r>
  </si>
  <si>
    <r>
      <rPr>
        <b/>
        <sz val="10"/>
        <rFont val="Arial"/>
        <family val="2"/>
      </rPr>
      <t xml:space="preserve">Organizzazione evento in programma il 6 Giugno 2025.
(a corpo).
</t>
    </r>
    <r>
      <rPr>
        <i/>
        <sz val="10"/>
        <rFont val="Arial"/>
        <family val="2"/>
      </rPr>
      <t xml:space="preserve">Come descritto al punto 1) del par. 2.1 del Capitolato tecnico.
</t>
    </r>
  </si>
  <si>
    <t xml:space="preserve">Negoziazione n. 5370992 - C - 52422 - Servizio di supporto all’organizzazione di eventi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</si>
</sst>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4"/>
      <color rgb="FFFF0000"/>
      <name val="Arial"/>
      <family val="2"/>
    </font>
    <font>
      <b/>
      <i/>
      <sz val="11"/>
      <color rgb="FFFF0000"/>
      <name val="Arial"/>
      <family val="2"/>
    </font>
    <font>
      <b/>
      <i/>
      <u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164" fontId="1" fillId="5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1" fillId="4" borderId="8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1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/>
    </xf>
    <xf numFmtId="0" fontId="10" fillId="0" borderId="2" xfId="1" applyFont="1" applyBorder="1" applyAlignment="1">
      <alignment vertical="center" wrapText="1"/>
    </xf>
    <xf numFmtId="165" fontId="3" fillId="0" borderId="0" xfId="0" applyNumberFormat="1" applyFont="1"/>
    <xf numFmtId="0" fontId="0" fillId="0" borderId="0" xfId="0" applyProtection="1">
      <protection hidden="1"/>
    </xf>
    <xf numFmtId="1" fontId="2" fillId="0" borderId="10" xfId="0" applyNumberFormat="1" applyFont="1" applyBorder="1" applyAlignment="1">
      <alignment horizontal="center" vertical="center" wrapText="1"/>
    </xf>
    <xf numFmtId="164" fontId="2" fillId="5" borderId="10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5" xfId="0" applyNumberFormat="1" applyFont="1" applyBorder="1" applyAlignment="1">
      <alignment horizontal="center" vertical="center" wrapText="1"/>
    </xf>
    <xf numFmtId="164" fontId="2" fillId="5" borderId="15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1" xfId="0" applyNumberFormat="1" applyFont="1" applyBorder="1" applyAlignment="1">
      <alignment horizontal="center" vertical="center" wrapText="1"/>
    </xf>
    <xf numFmtId="49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4" fontId="10" fillId="0" borderId="1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left" vertical="center" wrapText="1"/>
    </xf>
    <xf numFmtId="49" fontId="14" fillId="4" borderId="9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49" fontId="8" fillId="4" borderId="9" xfId="0" applyNumberFormat="1" applyFont="1" applyFill="1" applyBorder="1" applyAlignment="1">
      <alignment horizontal="left" vertical="center" wrapText="1"/>
    </xf>
    <xf numFmtId="0" fontId="15" fillId="4" borderId="14" xfId="1" applyFont="1" applyFill="1" applyBorder="1" applyAlignment="1">
      <alignment horizontal="left" vertical="center" wrapText="1"/>
    </xf>
    <xf numFmtId="0" fontId="14" fillId="4" borderId="14" xfId="1" applyFont="1" applyFill="1" applyBorder="1" applyAlignment="1">
      <alignment horizontal="left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99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topLeftCell="A3" zoomScale="85" zoomScaleNormal="85" workbookViewId="0">
      <selection activeCell="F4" sqref="F4"/>
    </sheetView>
  </sheetViews>
  <sheetFormatPr defaultColWidth="8.84375" defaultRowHeight="14.6" x14ac:dyDescent="0.4"/>
  <cols>
    <col min="1" max="1" width="6.15234375" customWidth="1"/>
    <col min="2" max="2" width="14" customWidth="1"/>
    <col min="3" max="3" width="25.53515625" bestFit="1" customWidth="1"/>
    <col min="4" max="4" width="10.53515625" customWidth="1"/>
    <col min="5" max="5" width="40.61328125" customWidth="1"/>
    <col min="6" max="6" width="48.84375" customWidth="1"/>
    <col min="7" max="7" width="35.23046875" customWidth="1"/>
    <col min="8" max="8" width="22.69140625" customWidth="1"/>
    <col min="9" max="9" width="10.921875" bestFit="1" customWidth="1"/>
  </cols>
  <sheetData>
    <row r="1" spans="2:8" ht="38.6" customHeight="1" thickBot="1" x14ac:dyDescent="0.45">
      <c r="B1" s="38" t="s">
        <v>16</v>
      </c>
      <c r="C1" s="38"/>
      <c r="D1" s="38"/>
      <c r="E1" s="38"/>
      <c r="F1" s="38"/>
      <c r="G1" s="38"/>
      <c r="H1" s="11"/>
    </row>
    <row r="2" spans="2:8" ht="46.5" customHeight="1" thickBot="1" x14ac:dyDescent="0.45">
      <c r="B2" s="9"/>
      <c r="C2" s="9"/>
      <c r="D2" s="9"/>
      <c r="E2" s="22" t="s">
        <v>0</v>
      </c>
      <c r="F2" s="9"/>
      <c r="G2" s="5"/>
    </row>
    <row r="3" spans="2:8" ht="62.05" customHeight="1" thickBot="1" x14ac:dyDescent="0.45">
      <c r="B3" s="57" t="s">
        <v>1</v>
      </c>
      <c r="C3" s="58"/>
      <c r="D3" s="18" t="s">
        <v>4</v>
      </c>
      <c r="E3" s="19" t="s">
        <v>6</v>
      </c>
      <c r="F3" s="20" t="s">
        <v>5</v>
      </c>
      <c r="G3" s="5"/>
    </row>
    <row r="4" spans="2:8" ht="83.6" customHeight="1" x14ac:dyDescent="0.4">
      <c r="B4" s="53" t="s">
        <v>15</v>
      </c>
      <c r="C4" s="54"/>
      <c r="D4" s="26">
        <v>1</v>
      </c>
      <c r="E4" s="27"/>
      <c r="F4" s="30" t="str">
        <f>IF(E4="","indicare l'importo offerto",IF(E4=0,"indicare l'importo offerto",E4*D4))</f>
        <v>indicare l'importo offerto</v>
      </c>
      <c r="H4" s="4"/>
    </row>
    <row r="5" spans="2:8" ht="75.900000000000006" customHeight="1" thickBot="1" x14ac:dyDescent="0.45">
      <c r="B5" s="55" t="s">
        <v>14</v>
      </c>
      <c r="C5" s="56"/>
      <c r="D5" s="28">
        <v>1</v>
      </c>
      <c r="E5" s="29"/>
      <c r="F5" s="21" t="str">
        <f>IF(E5="","indicare l'importo offerto",IF(E5=0,"indicare l'importo offerto",E5*D5))</f>
        <v>indicare l'importo offerto</v>
      </c>
      <c r="H5" s="4"/>
    </row>
    <row r="6" spans="2:8" ht="80.05" customHeight="1" thickBot="1" x14ac:dyDescent="0.45">
      <c r="B6" s="35" t="s">
        <v>8</v>
      </c>
      <c r="C6" s="36"/>
      <c r="D6" s="36"/>
      <c r="E6" s="37"/>
      <c r="F6" s="13" t="str">
        <f>IF(COUNTBLANK(E4:E5)&gt;0,"Indicare l'importo offerto",IF(SUM(F4:F5)&gt;E16,"ERRORE l'importo offerto supera la base d'asta",SUM(F4:F5)))</f>
        <v>Indicare l'importo offerto</v>
      </c>
      <c r="G6" s="14"/>
    </row>
    <row r="7" spans="2:8" ht="29.15" customHeight="1" thickBot="1" x14ac:dyDescent="0.5">
      <c r="B7" s="6"/>
      <c r="C7" s="6"/>
      <c r="D7" s="6"/>
      <c r="E7" s="7"/>
      <c r="F7" s="8"/>
    </row>
    <row r="8" spans="2:8" ht="54" customHeight="1" thickBot="1" x14ac:dyDescent="0.45">
      <c r="B8" s="45" t="s">
        <v>13</v>
      </c>
      <c r="C8" s="46"/>
      <c r="D8" s="46"/>
      <c r="E8" s="10"/>
      <c r="F8" s="12" t="str">
        <f>IF(E8="","Inserire importo costi manodopera",E8)</f>
        <v>Inserire importo costi manodopera</v>
      </c>
    </row>
    <row r="9" spans="2:8" ht="29.15" customHeight="1" thickBot="1" x14ac:dyDescent="0.5">
      <c r="B9" s="6"/>
      <c r="C9" s="6"/>
      <c r="D9" s="6"/>
      <c r="E9" s="7"/>
      <c r="F9" s="8"/>
    </row>
    <row r="10" spans="2:8" ht="88.5" customHeight="1" thickBot="1" x14ac:dyDescent="0.45">
      <c r="B10" s="47" t="s">
        <v>12</v>
      </c>
      <c r="C10" s="48"/>
      <c r="D10" s="48"/>
      <c r="E10" s="10"/>
      <c r="F10" s="21" t="str">
        <f>IF(E10="","Inserire importo oneri aziendali",E10)</f>
        <v>Inserire importo oneri aziendali</v>
      </c>
    </row>
    <row r="11" spans="2:8" ht="29.15" customHeight="1" thickBot="1" x14ac:dyDescent="0.5">
      <c r="B11" s="6"/>
      <c r="C11" s="6"/>
      <c r="D11" s="6"/>
      <c r="E11" s="7"/>
      <c r="F11" s="8"/>
    </row>
    <row r="12" spans="2:8" ht="62.7" customHeight="1" thickBot="1" x14ac:dyDescent="0.45">
      <c r="B12" s="49" t="s">
        <v>10</v>
      </c>
      <c r="C12" s="50"/>
      <c r="D12" s="50"/>
      <c r="E12" s="31"/>
      <c r="F12" s="12" t="str">
        <f>IF(E12="","Inserire CCNL applicato e relativo codice",E12)</f>
        <v>Inserire CCNL applicato e relativo codice</v>
      </c>
    </row>
    <row r="13" spans="2:8" ht="29.15" customHeight="1" x14ac:dyDescent="0.45">
      <c r="B13" s="6"/>
      <c r="C13" s="6"/>
      <c r="D13" s="6"/>
      <c r="E13" s="6"/>
      <c r="F13" s="7"/>
      <c r="G13" s="8"/>
      <c r="H13" s="25"/>
    </row>
    <row r="14" spans="2:8" ht="99" customHeight="1" x14ac:dyDescent="0.4">
      <c r="B14" s="51" t="s">
        <v>11</v>
      </c>
      <c r="C14" s="51"/>
      <c r="D14" s="51"/>
      <c r="E14" s="52" t="s">
        <v>7</v>
      </c>
      <c r="F14" s="52"/>
      <c r="H14" s="25"/>
    </row>
    <row r="15" spans="2:8" ht="29.15" customHeight="1" thickBot="1" x14ac:dyDescent="0.5">
      <c r="B15" s="6"/>
      <c r="C15" s="6"/>
      <c r="D15" s="6"/>
      <c r="E15" s="7"/>
      <c r="F15" s="8"/>
    </row>
    <row r="16" spans="2:8" s="1" customFormat="1" ht="48.9" customHeight="1" thickBot="1" x14ac:dyDescent="0.45">
      <c r="B16" s="43" t="s">
        <v>2</v>
      </c>
      <c r="C16" s="44"/>
      <c r="D16" s="23"/>
      <c r="E16" s="39">
        <v>39900</v>
      </c>
      <c r="F16" s="40"/>
      <c r="H16" s="24"/>
    </row>
    <row r="17" spans="2:8" s="1" customFormat="1" ht="15" thickBot="1" x14ac:dyDescent="0.45">
      <c r="C17" s="2"/>
      <c r="E17" s="3"/>
    </row>
    <row r="18" spans="2:8" ht="57" customHeight="1" thickBot="1" x14ac:dyDescent="0.45">
      <c r="B18" s="15" t="s">
        <v>3</v>
      </c>
      <c r="C18" s="16"/>
      <c r="D18" s="17"/>
      <c r="E18" s="41" t="str">
        <f>IF(F6="Indicare l'importo offerto","Indicare l'importo offerto",IF((F6&gt;E16),"ERRORE l'importo offerto supera la base d'asta",IF(F8="Inserire importo costi monodopera","Inserire importo costi manodopera",IF(F10="Inserire importo oneri aziendali","Inserire importo oneri aziendali",IF(F12="Inserire CCNL applicato e relativo codice"," Inserire il CCNL applicato e il relativo codice",IF(F6&lt;=(E8+E10),"ERRORE l’importo offerto non può essere inferiore alla somma dei costi della manodopera più gli oneri aziendali",F6))))))</f>
        <v>Indicare l'importo offerto</v>
      </c>
      <c r="F18" s="42"/>
      <c r="G18" s="14"/>
      <c r="H18" s="14"/>
    </row>
    <row r="19" spans="2:8" ht="30.9" customHeight="1" thickBot="1" x14ac:dyDescent="0.45"/>
    <row r="20" spans="2:8" ht="31.75" customHeight="1" thickBot="1" x14ac:dyDescent="0.45">
      <c r="B20" s="32" t="s">
        <v>9</v>
      </c>
      <c r="C20" s="33"/>
      <c r="D20" s="33"/>
      <c r="E20" s="33"/>
      <c r="F20" s="34"/>
    </row>
    <row r="21" spans="2:8" ht="48.55" customHeight="1" x14ac:dyDescent="0.4"/>
    <row r="22" spans="2:8" ht="48.55" customHeight="1" x14ac:dyDescent="0.4"/>
  </sheetData>
  <sheetProtection algorithmName="SHA-512" hashValue="4zHA7FnGU27zV+SatgTU4+oMNHlpy07yVOdhIdXLNsisrWfBHgHo12Hu6r5FBSQOqzpCDZnwHtpRb9OxbAJ+xw==" saltValue="3ktTQgF6R9Gka2cgeZn23A==" spinCount="100000" sheet="1" objects="1" scenarios="1"/>
  <mergeCells count="14">
    <mergeCell ref="B20:F20"/>
    <mergeCell ref="B6:E6"/>
    <mergeCell ref="B1:G1"/>
    <mergeCell ref="E16:F16"/>
    <mergeCell ref="E18:F18"/>
    <mergeCell ref="B16:C16"/>
    <mergeCell ref="B8:D8"/>
    <mergeCell ref="B10:D10"/>
    <mergeCell ref="B12:D12"/>
    <mergeCell ref="B14:D14"/>
    <mergeCell ref="E14:F14"/>
    <mergeCell ref="B4:C4"/>
    <mergeCell ref="B5:C5"/>
    <mergeCell ref="B3:C3"/>
  </mergeCells>
  <conditionalFormatting sqref="E18">
    <cfRule type="cellIs" dxfId="5" priority="3" operator="equal">
      <formula>$E$16</formula>
    </cfRule>
    <cfRule type="cellIs" dxfId="4" priority="4" operator="lessThan">
      <formula>$E$16</formula>
    </cfRule>
    <cfRule type="cellIs" dxfId="3" priority="5" operator="greaterThan">
      <formula>$E$16</formula>
    </cfRule>
  </conditionalFormatting>
  <conditionalFormatting sqref="E18:F18">
    <cfRule type="cellIs" dxfId="2" priority="1" operator="greaterThan">
      <formula>$E$16</formula>
    </cfRule>
    <cfRule type="cellIs" dxfId="1" priority="2" operator="lessThanOrEqual">
      <formula>$E$16</formula>
    </cfRule>
  </conditionalFormatting>
  <conditionalFormatting sqref="F6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5 E7:E9 E11" xr:uid="{00000000-0002-0000-0000-000001000000}">
      <formula1>AND((LEN(E7)-LEN(INT(E7)))&lt;=3,E7&gt;0)</formula1>
    </dataValidation>
    <dataValidation type="custom" operator="greaterThan" allowBlank="1" showInputMessage="1" showErrorMessage="1" error="L'importo deve essere intero e maggiore di zero" sqref="E10" xr:uid="{00000000-0002-0000-0000-000002000000}">
      <formula1>AND((LEN(E10)-LEN(INT(E10)))&lt;=3,E10&gt;0)</formula1>
    </dataValidation>
    <dataValidation type="custom" allowBlank="1" showInputMessage="1" showErrorMessage="1" error="Non è possibile inserire più di due cifre decimali o un valore pari a zero" sqref="E4:E5" xr:uid="{0FF87D0B-C1BB-4AAA-ADED-8FC93EDB9C0F}">
      <formula1>AND((LEN(E4)-LEN(INT(E4)))&lt;=3,E4&lt;&gt;0)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2025-05-27T13:48:24Z</dcterms:modified>
</cp:coreProperties>
</file>