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autoCompressPictures="0" defaultThemeVersion="124226"/>
  <xr:revisionPtr revIDLastSave="0" documentId="8_{530AC7E0-3F90-47BA-AD9A-3626CF2980E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" i="1" l="1"/>
  <c r="H7" i="1"/>
  <c r="H8" i="1"/>
  <c r="H9" i="1" l="1"/>
  <c r="G15" i="1" s="1"/>
  <c r="G13" i="1" l="1"/>
</calcChain>
</file>

<file path=xl/sharedStrings.xml><?xml version="1.0" encoding="utf-8"?>
<sst xmlns="http://schemas.openxmlformats.org/spreadsheetml/2006/main" count="24" uniqueCount="23">
  <si>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</si>
  <si>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</si>
  <si>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</si>
  <si>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</si>
  <si>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</si>
  <si>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</si>
  <si>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</si>
  <si>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Codice</t>
  </si>
  <si>
    <t>Sistema di Verifica in caso di offerta superiore alla base d'asta</t>
  </si>
  <si>
    <t>Quantità</t>
  </si>
  <si>
    <t>Importo totale (€)</t>
  </si>
  <si>
    <t>a</t>
  </si>
  <si>
    <t>b</t>
  </si>
  <si>
    <t>Sottoscrizione 12 mesi del prodotto DBmaestro 
per 60 connessioni</t>
  </si>
  <si>
    <t>4</t>
  </si>
  <si>
    <t>2</t>
  </si>
  <si>
    <t xml:space="preserve">c </t>
  </si>
  <si>
    <t>Giornata di supporto professionale fornito dalla casa madre Dbmaestro</t>
  </si>
  <si>
    <t>Giornata di supporto professionale Profesia</t>
  </si>
  <si>
    <t xml:space="preserve">25/09/2025 - 24/09/2026
</t>
  </si>
  <si>
    <t>25/09/2025 - 24/09/2026</t>
  </si>
  <si>
    <t>Periodo di validità</t>
  </si>
  <si>
    <t>RDO MEPA  n. 5134786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</si>
</sst>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0" fillId="0" borderId="0" xfId="0" applyFont="1"/>
    <xf numFmtId="165" fontId="2" fillId="4" borderId="5" xfId="0" applyNumberFormat="1" applyFont="1" applyFill="1" applyBorder="1" applyAlignment="1">
      <alignment horizontal="center" vertical="center" wrapText="1"/>
    </xf>
    <xf numFmtId="165" fontId="16" fillId="0" borderId="6" xfId="0" applyNumberFormat="1" applyFont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center" vertical="center" wrapText="1"/>
    </xf>
    <xf numFmtId="49" fontId="14" fillId="4" borderId="6" xfId="0" applyNumberFormat="1" applyFont="1" applyFill="1" applyBorder="1" applyAlignment="1">
      <alignment horizontal="center" vertical="center" wrapText="1"/>
    </xf>
    <xf numFmtId="0" fontId="12" fillId="0" borderId="7" xfId="0" applyFont="1" applyBorder="1" applyAlignment="1">
      <alignment vertical="center"/>
    </xf>
    <xf numFmtId="165" fontId="16" fillId="0" borderId="6" xfId="0" applyNumberFormat="1" applyFont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165" fontId="7" fillId="0" borderId="2" xfId="1" applyNumberFormat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Border="1" applyAlignment="1">
      <alignment horizontal="center" vertical="center"/>
    </xf>
    <xf numFmtId="165" fontId="13" fillId="0" borderId="4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K15"/>
  <sheetViews>
    <sheetView tabSelected="1" topLeftCell="A10" zoomScale="81" zoomScaleNormal="81" workbookViewId="0">
      <selection activeCell="J7" sqref="J7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8" customWidth="1"/>
    <col min="4" max="4" width="41.7265625" customWidth="1"/>
    <col min="5" max="5" width="22.36328125" customWidth="1"/>
    <col min="6" max="6" width="10.453125" customWidth="1"/>
    <col min="7" max="7" width="23.453125" customWidth="1"/>
    <col min="8" max="8" width="24.7265625" customWidth="1"/>
  </cols>
  <sheetData>
    <row r="2" spans="3:11" ht="15.5" x14ac:dyDescent="0.35">
      <c r="C2" s="12" t="s">
        <v>22</v>
      </c>
      <c r="D2" s="12"/>
      <c r="E2" s="12"/>
      <c r="I2" s="1"/>
    </row>
    <row r="3" spans="3:11" ht="18" customHeight="1" thickBot="1" x14ac:dyDescent="0.4">
      <c r="I3" s="9"/>
    </row>
    <row r="4" spans="3:11" x14ac:dyDescent="0.35">
      <c r="G4" s="8" t="s">
        <v>0</v>
      </c>
      <c r="I4" s="9"/>
    </row>
    <row r="5" spans="3:11" ht="60.75" customHeight="1" x14ac:dyDescent="0.35">
      <c r="C5" s="19" t="s">
        <v>7</v>
      </c>
      <c r="D5" s="19" t="s">
        <v>1</v>
      </c>
      <c r="E5" s="19" t="s">
        <v>21</v>
      </c>
      <c r="F5" s="19" t="s">
        <v>9</v>
      </c>
      <c r="G5" s="20" t="s">
        <v>6</v>
      </c>
      <c r="H5" s="19" t="s">
        <v>10</v>
      </c>
    </row>
    <row r="6" spans="3:11" ht="61.5" customHeight="1" x14ac:dyDescent="0.35">
      <c r="C6" s="16" t="s">
        <v>11</v>
      </c>
      <c r="D6" s="16" t="s">
        <v>13</v>
      </c>
      <c r="E6" s="16" t="s">
        <v>19</v>
      </c>
      <c r="F6" s="16" t="s">
        <v>5</v>
      </c>
      <c r="G6" s="14"/>
      <c r="H6" s="18">
        <f>F6*G6</f>
        <v>0</v>
      </c>
    </row>
    <row r="7" spans="3:11" ht="61.5" customHeight="1" x14ac:dyDescent="0.35">
      <c r="C7" s="16" t="s">
        <v>12</v>
      </c>
      <c r="D7" s="16" t="s">
        <v>17</v>
      </c>
      <c r="E7" s="16" t="s">
        <v>20</v>
      </c>
      <c r="F7" s="16" t="s">
        <v>14</v>
      </c>
      <c r="G7" s="14"/>
      <c r="H7" s="18">
        <f t="shared" ref="H7:H8" si="0">F7*G7</f>
        <v>0</v>
      </c>
    </row>
    <row r="8" spans="3:11" ht="61.5" customHeight="1" x14ac:dyDescent="0.35">
      <c r="C8" s="16" t="s">
        <v>16</v>
      </c>
      <c r="D8" s="16" t="s">
        <v>18</v>
      </c>
      <c r="E8" s="16" t="s">
        <v>20</v>
      </c>
      <c r="F8" s="16" t="s">
        <v>15</v>
      </c>
      <c r="G8" s="14"/>
      <c r="H8" s="18">
        <f t="shared" si="0"/>
        <v>0</v>
      </c>
    </row>
    <row r="9" spans="3:11" ht="74.25" customHeight="1" thickBot="1" x14ac:dyDescent="0.4">
      <c r="C9" s="17"/>
      <c r="D9" s="27" t="s">
        <v>2</v>
      </c>
      <c r="E9" s="28"/>
      <c r="F9" s="28"/>
      <c r="G9" s="29"/>
      <c r="H9" s="13">
        <f>IF((SUM(H6:H8))&lt;=G11,(SUM(H6:H8)),"ERRORE l'importo offerto supera la base d'asta")</f>
        <v>0</v>
      </c>
    </row>
    <row r="10" spans="3:11" ht="12.75" customHeight="1" thickBot="1" x14ac:dyDescent="0.4">
      <c r="G10" s="1"/>
      <c r="H10" s="4"/>
      <c r="I10" s="2"/>
      <c r="J10" s="2"/>
      <c r="K10" s="2"/>
    </row>
    <row r="11" spans="3:11" s="2" customFormat="1" ht="41.25" customHeight="1" thickBot="1" x14ac:dyDescent="0.4">
      <c r="D11" s="11" t="s">
        <v>4</v>
      </c>
      <c r="E11" s="15"/>
      <c r="G11" s="21">
        <v>119890</v>
      </c>
      <c r="H11" s="22"/>
    </row>
    <row r="12" spans="3:11" s="2" customFormat="1" ht="15" customHeight="1" thickBot="1" x14ac:dyDescent="0.4">
      <c r="D12" s="3"/>
      <c r="E12" s="3"/>
      <c r="G12" s="6"/>
    </row>
    <row r="13" spans="3:11" s="2" customFormat="1" ht="66" customHeight="1" thickBot="1" x14ac:dyDescent="0.4">
      <c r="D13" s="11" t="s">
        <v>8</v>
      </c>
      <c r="E13" s="15"/>
      <c r="G13" s="23" t="str">
        <f>IF(H9&gt;G11,"ATTENZIONE: L'offerta complessiva è superiore alla Base d'asta","OK")</f>
        <v>OK</v>
      </c>
      <c r="H13" s="24"/>
      <c r="I13"/>
      <c r="J13"/>
      <c r="K13"/>
    </row>
    <row r="14" spans="3:11" s="2" customFormat="1" ht="15" customHeight="1" thickBot="1" x14ac:dyDescent="0.4">
      <c r="D14" s="5"/>
      <c r="E14" s="5"/>
      <c r="G14" s="10"/>
      <c r="I14"/>
      <c r="J14"/>
      <c r="K14"/>
    </row>
    <row r="15" spans="3:11" ht="31.5" customHeight="1" thickBot="1" x14ac:dyDescent="0.4">
      <c r="D15" s="7" t="s">
        <v>3</v>
      </c>
      <c r="E15" s="5"/>
      <c r="G15" s="25">
        <f>IF((H9&lt;=G11),H9,"ERRORE")</f>
        <v>0</v>
      </c>
      <c r="H15" s="26"/>
    </row>
  </sheetData>
  <sheetProtection algorithmName="SHA-512" hashValue="GVpoigsWVJE2BxAD1Fiew2kSKdhTFjBJ/f5QRu6KyxNajCU/2ALvOYs8zFh5S7HxnJA0jyMtxa0DI/2Z1ltN6w==" saltValue="pGMRgJ500TVb32qE4tqU/A==" spinCount="100000" sheet="1" objects="1" scenarios="1"/>
  <mergeCells count="4">
    <mergeCell ref="G11:H11"/>
    <mergeCell ref="G13:H13"/>
    <mergeCell ref="G15:H15"/>
    <mergeCell ref="D9:G9"/>
  </mergeCells>
  <conditionalFormatting sqref="G15">
    <cfRule type="cellIs" dxfId="5" priority="6" operator="equal">
      <formula>$G$11</formula>
    </cfRule>
    <cfRule type="cellIs" dxfId="4" priority="7" operator="lessThan">
      <formula>$G$11</formula>
    </cfRule>
    <cfRule type="cellIs" dxfId="3" priority="9" operator="greaterThan">
      <formula>$G$11</formula>
    </cfRule>
  </conditionalFormatting>
  <conditionalFormatting sqref="G15:H15">
    <cfRule type="cellIs" dxfId="2" priority="1" operator="greaterThan">
      <formula>$G$11</formula>
    </cfRule>
    <cfRule type="cellIs" dxfId="1" priority="2" operator="lessThanOrEqual">
      <formula>$G$11</formula>
    </cfRule>
  </conditionalFormatting>
  <conditionalFormatting sqref="H9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G6:G8" xr:uid="{00000000-0002-0000-0000-000000000000}">
      <formula1>(LEN(G6)-LEN(INT(G6)))&lt;=3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2025-04-30T08:55:00Z</dcterms:modified>
</cp:coreProperties>
</file>