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13_ncr:1_{97C1B532-DDF9-4931-9382-21788EE6F7BA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3" l="1"/>
  <c r="G6" i="13"/>
  <c r="G5" i="13" l="1"/>
  <c r="G4" i="13"/>
  <c r="G8" i="13" s="1"/>
  <c r="G10" i="13" l="1"/>
  <c r="G14" i="13" l="1"/>
  <c r="G12" i="13" l="1"/>
  <c r="F20" i="13" s="1"/>
</calcChain>
</file>

<file path=xl/sharedStrings.xml><?xml version="1.0" encoding="utf-8"?>
<sst xmlns="http://schemas.openxmlformats.org/spreadsheetml/2006/main" count="24" uniqueCount="24">
  <si>
    <t>Celle da compilare</t>
  </si>
  <si>
    <t>Prezzo totale a base d'asta al netto dell'IVA</t>
  </si>
  <si>
    <t>Prezzo totale offerto al netto dell'IVA</t>
  </si>
  <si>
    <t>Quantità</t>
  </si>
  <si>
    <t>Importo totale (€)</t>
  </si>
  <si>
    <r>
      <t xml:space="preserve">Importo offerto </t>
    </r>
    <r>
      <rPr>
        <b/>
        <sz val="11"/>
        <rFont val="Arial"/>
        <family val="2"/>
      </rPr>
      <t xml:space="preserve">(€) </t>
    </r>
  </si>
  <si>
    <t>Categoria servizio</t>
  </si>
  <si>
    <t>Dettaglio Servizio</t>
  </si>
  <si>
    <t>A</t>
  </si>
  <si>
    <t>B.1</t>
  </si>
  <si>
    <t>B.2</t>
  </si>
  <si>
    <t>C</t>
  </si>
  <si>
    <r>
      <rPr>
        <b/>
        <sz val="11"/>
        <color theme="1"/>
        <rFont val="Arial"/>
        <family val="2"/>
      </rPr>
      <t xml:space="preserve">Di cui Oneri aziendali (non soggetti a ribasso) </t>
    </r>
    <r>
      <rPr>
        <sz val="11"/>
        <color theme="1"/>
        <rFont val="Arial"/>
        <family val="2"/>
      </rPr>
      <t>concernenti l'adempimento delle disposizioni in materia di salute e sicurezza sui luoghi di lavoro (</t>
    </r>
    <r>
      <rPr>
        <b/>
        <sz val="11"/>
        <color theme="1"/>
        <rFont val="Arial"/>
        <family val="2"/>
      </rPr>
      <t>Devono essere &gt;0</t>
    </r>
    <r>
      <rPr>
        <sz val="11"/>
        <color theme="1"/>
        <rFont val="Arial"/>
        <family val="2"/>
      </rPr>
      <t>)  secondo quanto indicato nel documento Richiesta di offerta</t>
    </r>
  </si>
  <si>
    <r>
      <t>Servizio fotografico comprensivo di post produzione delle immagini consegnate via internet tramite gallerie fotografiche (</t>
    </r>
    <r>
      <rPr>
        <b/>
        <sz val="11"/>
        <rFont val="Arial"/>
        <family val="2"/>
      </rPr>
      <t>mezza giornata</t>
    </r>
    <r>
      <rPr>
        <sz val="11"/>
        <rFont val="Arial"/>
        <family val="2"/>
      </rPr>
      <t xml:space="preserve">).
</t>
    </r>
    <r>
      <rPr>
        <i/>
        <u/>
        <sz val="11"/>
        <color rgb="FF0000FF"/>
        <rFont val="Arial"/>
        <family val="2"/>
      </rPr>
      <t xml:space="preserve">NB.inserire importo unitario per </t>
    </r>
    <r>
      <rPr>
        <b/>
        <i/>
        <u/>
        <sz val="11"/>
        <color rgb="FF0000FF"/>
        <rFont val="Arial"/>
        <family val="2"/>
      </rPr>
      <t>mezza giornata</t>
    </r>
  </si>
  <si>
    <r>
      <t>Servizio fotografico shooting con kit illuminazione/flash da studio. Comprensivo di post produzione delle immagini consegnate via internet tramite gallerie fotografiche (</t>
    </r>
    <r>
      <rPr>
        <b/>
        <sz val="11"/>
        <rFont val="Arial"/>
        <family val="2"/>
      </rPr>
      <t>mezza giornata</t>
    </r>
    <r>
      <rPr>
        <sz val="11"/>
        <rFont val="Arial"/>
        <family val="2"/>
      </rPr>
      <t xml:space="preserve">)
</t>
    </r>
    <r>
      <rPr>
        <i/>
        <u/>
        <sz val="11"/>
        <color rgb="FF0000FF"/>
        <rFont val="Arial"/>
        <family val="2"/>
      </rPr>
      <t xml:space="preserve">NB.inserire importo unitario per </t>
    </r>
    <r>
      <rPr>
        <b/>
        <i/>
        <u/>
        <sz val="11"/>
        <color rgb="FF0000FF"/>
        <rFont val="Arial"/>
        <family val="2"/>
      </rPr>
      <t>mezza giornata</t>
    </r>
  </si>
  <si>
    <r>
      <t xml:space="preserve">Servizio fotografico shooting con kit illuminazione/flash da studio. Comprensivo di post produzione delle immagini consegnate via internet tramite gallerie fotografiche </t>
    </r>
    <r>
      <rPr>
        <b/>
        <sz val="11"/>
        <rFont val="Arial"/>
        <family val="2"/>
      </rPr>
      <t>(giornata intera)</t>
    </r>
    <r>
      <rPr>
        <sz val="11"/>
        <rFont val="Arial"/>
        <family val="2"/>
      </rPr>
      <t xml:space="preserve">
</t>
    </r>
    <r>
      <rPr>
        <i/>
        <u/>
        <sz val="11"/>
        <color rgb="FF0000FF"/>
        <rFont val="Arial"/>
        <family val="2"/>
      </rPr>
      <t xml:space="preserve">NB.inserire importo unitario per una </t>
    </r>
    <r>
      <rPr>
        <b/>
        <i/>
        <u/>
        <sz val="11"/>
        <color rgb="FF0000FF"/>
        <rFont val="Arial"/>
        <family val="2"/>
      </rPr>
      <t>giornata intera</t>
    </r>
  </si>
  <si>
    <r>
      <t>Servizio fotografico e video eseguito con un solo operatore comprensivo di post produzione delle immagini consegnate via internet tramite gallerie fotografiche (</t>
    </r>
    <r>
      <rPr>
        <b/>
        <sz val="11"/>
        <rFont val="Arial"/>
        <family val="2"/>
      </rPr>
      <t>mezza giornata</t>
    </r>
    <r>
      <rPr>
        <sz val="11"/>
        <rFont val="Arial"/>
        <family val="2"/>
      </rPr>
      <t xml:space="preserve">)
</t>
    </r>
    <r>
      <rPr>
        <i/>
        <u/>
        <sz val="11"/>
        <color rgb="FF0000FF"/>
        <rFont val="Arial"/>
        <family val="2"/>
      </rPr>
      <t xml:space="preserve">NB.inserire importo unitario per </t>
    </r>
    <r>
      <rPr>
        <b/>
        <i/>
        <u/>
        <sz val="11"/>
        <color rgb="FF0000FF"/>
        <rFont val="Arial"/>
        <family val="2"/>
      </rPr>
      <t>mezza giornata</t>
    </r>
  </si>
  <si>
    <r>
      <t xml:space="preserve">Prezzo Totale Offerto al netto dell'IVA </t>
    </r>
    <r>
      <rPr>
        <b/>
        <sz val="14"/>
        <color rgb="FFFF0000"/>
        <rFont val="Arial"/>
        <family val="2"/>
      </rPr>
      <t>(*)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</si>
  <si>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persone svantaggiate o molto svantaggiate di cui al par.5 della Richiesta di offerta</t>
    </r>
  </si>
  <si>
    <r>
      <t>Impegno in relazione all’applicazione della clausola sociale per le pari opportunità generazionali, di genere e di persone svantaggiate o molto svantaggiate</t>
    </r>
    <r>
      <rPr>
        <sz val="12"/>
        <rFont val="Arial"/>
        <family val="2"/>
      </rPr>
      <t xml:space="preserve"> di cui al par.5 della Richiesta di offerta</t>
    </r>
  </si>
  <si>
    <r>
      <t xml:space="preserve">(*)  Il prezzo totale offerto sarà considerato </t>
    </r>
    <r>
      <rPr>
        <b/>
        <i/>
        <u/>
        <sz val="11"/>
        <color rgb="FFFF0000"/>
        <rFont val="Arial"/>
        <family val="2"/>
      </rPr>
      <t xml:space="preserve">soltanto </t>
    </r>
    <r>
      <rPr>
        <b/>
        <sz val="11"/>
        <color rgb="FFFF0000"/>
        <rFont val="Arial"/>
        <family val="2"/>
      </rPr>
      <t>ai fini dell’aggiudicazione, in quanto il contratto sarà a massimale.</t>
    </r>
  </si>
  <si>
    <t>Negoziazione n. 5329298 - C - 52410 - Servizi fotografici 2025</t>
  </si>
  <si>
    <r>
      <rPr>
        <b/>
        <sz val="11"/>
        <rFont val="Arial"/>
        <family val="2"/>
      </rPr>
      <t>Di cui costi della manodopera</t>
    </r>
    <r>
      <rPr>
        <sz val="11"/>
        <rFont val="Arial"/>
        <family val="2"/>
      </rPr>
      <t xml:space="preserve">
(stimati dalla stazione appaltante pari a </t>
    </r>
    <r>
      <rPr>
        <b/>
        <sz val="11"/>
        <rFont val="Arial"/>
        <family val="2"/>
      </rPr>
      <t>Euro 794,00</t>
    </r>
    <r>
      <rPr>
        <sz val="11"/>
        <rFont val="Arial"/>
        <family val="2"/>
      </rPr>
      <t>)</t>
    </r>
  </si>
  <si>
    <r>
      <rPr>
        <b/>
        <sz val="11"/>
        <rFont val="Arial"/>
        <family val="2"/>
      </rPr>
      <t>CCNL applicato e relativo codice alfanumerico unico</t>
    </r>
    <r>
      <rPr>
        <sz val="11"/>
        <rFont val="Arial"/>
        <family val="2"/>
      </rPr>
      <t xml:space="preserve"> secondo quanto indicato al paragrafo 3 della Richiesta di offerta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</si>
</sst>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i/>
      <u/>
      <sz val="11"/>
      <color rgb="FF0000FF"/>
      <name val="Arial"/>
      <family val="2"/>
    </font>
    <font>
      <b/>
      <i/>
      <u/>
      <sz val="11"/>
      <color rgb="FF0000FF"/>
      <name val="Arial"/>
      <family val="2"/>
    </font>
    <font>
      <b/>
      <sz val="14"/>
      <color rgb="FFFF0000"/>
      <name val="Arial"/>
      <family val="2"/>
    </font>
    <font>
      <b/>
      <i/>
      <u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164" fontId="10" fillId="4" borderId="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3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165" fontId="3" fillId="0" borderId="0" xfId="0" applyNumberFormat="1" applyFont="1"/>
    <xf numFmtId="0" fontId="0" fillId="0" borderId="0" xfId="0" applyProtection="1">
      <protection hidden="1"/>
    </xf>
    <xf numFmtId="164" fontId="16" fillId="0" borderId="4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6" fillId="5" borderId="3" xfId="0" applyNumberFormat="1" applyFont="1" applyFill="1" applyBorder="1" applyAlignment="1" applyProtection="1">
      <alignment horizontal="center" vertical="center"/>
      <protection locked="0"/>
    </xf>
    <xf numFmtId="49" fontId="16" fillId="5" borderId="3" xfId="0" applyNumberFormat="1" applyFont="1" applyFill="1" applyBorder="1" applyAlignment="1" applyProtection="1">
      <alignment horizontal="center" vertical="center"/>
      <protection locked="0"/>
    </xf>
    <xf numFmtId="1" fontId="2" fillId="0" borderId="21" xfId="0" applyNumberFormat="1" applyFont="1" applyBorder="1" applyAlignment="1">
      <alignment horizontal="center" vertical="center" wrapText="1"/>
    </xf>
    <xf numFmtId="164" fontId="2" fillId="5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2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164" fontId="2" fillId="5" borderId="19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4" xfId="0" applyNumberFormat="1" applyFont="1" applyBorder="1" applyAlignment="1">
      <alignment horizontal="center" vertical="center" wrapText="1"/>
    </xf>
    <xf numFmtId="164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6" xfId="0" applyNumberFormat="1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7" fillId="4" borderId="29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23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2" fillId="7" borderId="23" xfId="0" applyFont="1" applyFill="1" applyBorder="1" applyAlignment="1">
      <alignment horizontal="left" vertical="center" wrapText="1"/>
    </xf>
    <xf numFmtId="0" fontId="12" fillId="7" borderId="24" xfId="0" applyFont="1" applyFill="1" applyBorder="1" applyAlignment="1">
      <alignment horizontal="left" vertical="center" wrapText="1"/>
    </xf>
    <xf numFmtId="0" fontId="12" fillId="7" borderId="25" xfId="0" applyFont="1" applyFill="1" applyBorder="1" applyAlignment="1">
      <alignment horizontal="left" vertical="center" wrapText="1"/>
    </xf>
    <xf numFmtId="49" fontId="15" fillId="0" borderId="23" xfId="0" applyNumberFormat="1" applyFont="1" applyBorder="1" applyAlignment="1">
      <alignment horizontal="left" vertical="center" wrapText="1"/>
    </xf>
    <xf numFmtId="49" fontId="15" fillId="0" borderId="24" xfId="0" applyNumberFormat="1" applyFont="1" applyBorder="1" applyAlignment="1">
      <alignment horizontal="left" vertical="center" wrapText="1"/>
    </xf>
    <xf numFmtId="49" fontId="15" fillId="0" borderId="25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49" fontId="16" fillId="0" borderId="25" xfId="0" applyNumberFormat="1" applyFont="1" applyBorder="1" applyAlignment="1">
      <alignment horizontal="left" vertical="center" wrapText="1"/>
    </xf>
    <xf numFmtId="164" fontId="9" fillId="0" borderId="9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3" fillId="6" borderId="14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left" vertical="center" wrapText="1"/>
    </xf>
    <xf numFmtId="49" fontId="15" fillId="0" borderId="21" xfId="0" applyNumberFormat="1" applyFont="1" applyBorder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49" fontId="15" fillId="0" borderId="18" xfId="0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15" fillId="0" borderId="27" xfId="0" applyNumberFormat="1" applyFont="1" applyBorder="1" applyAlignment="1">
      <alignment horizontal="left" vertical="center" wrapText="1"/>
    </xf>
    <xf numFmtId="49" fontId="15" fillId="0" borderId="28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4" fillId="0" borderId="23" xfId="1" applyFont="1" applyBorder="1" applyAlignment="1">
      <alignment horizontal="left" vertical="center" wrapText="1"/>
    </xf>
    <xf numFmtId="0" fontId="14" fillId="0" borderId="24" xfId="1" applyFont="1" applyBorder="1" applyAlignment="1">
      <alignment horizontal="left" vertical="center" wrapText="1"/>
    </xf>
    <xf numFmtId="0" fontId="14" fillId="0" borderId="25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4"/>
  <sheetViews>
    <sheetView tabSelected="1" topLeftCell="A18" zoomScale="87" zoomScaleNormal="87" workbookViewId="0">
      <selection activeCell="B8" sqref="B8:F8"/>
    </sheetView>
  </sheetViews>
  <sheetFormatPr defaultColWidth="8.84375" defaultRowHeight="14.6" x14ac:dyDescent="0.4"/>
  <cols>
    <col min="1" max="1" width="2.84375" customWidth="1"/>
    <col min="2" max="2" width="9.84375" customWidth="1"/>
    <col min="3" max="3" width="14" customWidth="1"/>
    <col min="4" max="4" width="36.4609375" customWidth="1"/>
    <col min="5" max="5" width="10.84375" customWidth="1"/>
    <col min="6" max="6" width="40.84375" customWidth="1"/>
    <col min="7" max="7" width="37.3046875" customWidth="1"/>
    <col min="8" max="8" width="35.23046875" customWidth="1"/>
    <col min="9" max="9" width="22.69140625" customWidth="1"/>
    <col min="10" max="10" width="10.921875" bestFit="1" customWidth="1"/>
  </cols>
  <sheetData>
    <row r="1" spans="2:9" ht="26.15" customHeight="1" thickBot="1" x14ac:dyDescent="0.45">
      <c r="B1" s="43" t="s">
        <v>21</v>
      </c>
      <c r="C1" s="44"/>
      <c r="D1" s="45"/>
      <c r="E1" s="10"/>
      <c r="F1" s="34"/>
      <c r="G1" s="10"/>
      <c r="I1" s="10"/>
    </row>
    <row r="2" spans="2:9" ht="24.9" customHeight="1" thickBot="1" x14ac:dyDescent="0.45">
      <c r="C2" s="9"/>
      <c r="D2" s="9"/>
      <c r="E2" s="9"/>
      <c r="F2" s="15" t="s">
        <v>0</v>
      </c>
      <c r="G2" s="9"/>
      <c r="H2" s="5"/>
    </row>
    <row r="3" spans="2:9" ht="40.75" customHeight="1" thickBot="1" x14ac:dyDescent="0.45">
      <c r="B3" s="35" t="s">
        <v>6</v>
      </c>
      <c r="C3" s="57" t="s">
        <v>7</v>
      </c>
      <c r="D3" s="58"/>
      <c r="E3" s="36" t="s">
        <v>3</v>
      </c>
      <c r="F3" s="13" t="s">
        <v>5</v>
      </c>
      <c r="G3" s="14" t="s">
        <v>4</v>
      </c>
      <c r="H3" s="5"/>
    </row>
    <row r="4" spans="2:9" ht="91.75" customHeight="1" thickBot="1" x14ac:dyDescent="0.45">
      <c r="B4" s="31" t="s">
        <v>8</v>
      </c>
      <c r="C4" s="59" t="s">
        <v>13</v>
      </c>
      <c r="D4" s="60"/>
      <c r="E4" s="22">
        <v>5</v>
      </c>
      <c r="F4" s="23"/>
      <c r="G4" s="24" t="str">
        <f>IF(F4="","indicare l'importo offerto",IF(F4=0,"indicare l'importo offerto",F4*E4))</f>
        <v>indicare l'importo offerto</v>
      </c>
      <c r="I4" s="4"/>
    </row>
    <row r="5" spans="2:9" ht="91.75" customHeight="1" thickBot="1" x14ac:dyDescent="0.45">
      <c r="B5" s="32" t="s">
        <v>9</v>
      </c>
      <c r="C5" s="61" t="s">
        <v>14</v>
      </c>
      <c r="D5" s="62"/>
      <c r="E5" s="25">
        <v>3</v>
      </c>
      <c r="F5" s="26"/>
      <c r="G5" s="24" t="str">
        <f>IF(F5="","indicare l'importo offerto",IF(F5=0,"indicare l'importo offerto",F5*E5))</f>
        <v>indicare l'importo offerto</v>
      </c>
      <c r="I5" s="4"/>
    </row>
    <row r="6" spans="2:9" ht="91.75" customHeight="1" thickBot="1" x14ac:dyDescent="0.45">
      <c r="B6" s="32" t="s">
        <v>10</v>
      </c>
      <c r="C6" s="48" t="s">
        <v>15</v>
      </c>
      <c r="D6" s="63"/>
      <c r="E6" s="27">
        <v>1</v>
      </c>
      <c r="F6" s="28"/>
      <c r="G6" s="24" t="str">
        <f>IF(F6="","indicare l'importo offerto",IF(F6=0,"indicare l'importo offerto",F6*E6))</f>
        <v>indicare l'importo offerto</v>
      </c>
      <c r="I6" s="4"/>
    </row>
    <row r="7" spans="2:9" ht="91.75" customHeight="1" thickBot="1" x14ac:dyDescent="0.45">
      <c r="B7" s="32" t="s">
        <v>11</v>
      </c>
      <c r="C7" s="64" t="s">
        <v>16</v>
      </c>
      <c r="D7" s="65"/>
      <c r="E7" s="29">
        <v>1</v>
      </c>
      <c r="F7" s="30"/>
      <c r="G7" s="33" t="str">
        <f>IF(F7="","indicare l'importo offerto",IF(F7=0,"indicare l'importo offerto",F7*E7))</f>
        <v>indicare l'importo offerto</v>
      </c>
      <c r="I7" s="4"/>
    </row>
    <row r="8" spans="2:9" ht="65.150000000000006" customHeight="1" thickBot="1" x14ac:dyDescent="0.45">
      <c r="B8" s="37" t="s">
        <v>17</v>
      </c>
      <c r="C8" s="38"/>
      <c r="D8" s="38"/>
      <c r="E8" s="38"/>
      <c r="F8" s="39"/>
      <c r="G8" s="11" t="str">
        <f>IF(COUNTBLANK(F4:F7)&gt;0,"Indicare l'importo offerto",IF(SUM(G4:G7)&gt;F18,"ERRORE l'importo offerto supera la base d'asta",SUM(G4:G7)))</f>
        <v>Indicare l'importo offerto</v>
      </c>
      <c r="H8" s="12"/>
    </row>
    <row r="9" spans="2:9" ht="29.15" customHeight="1" thickBot="1" x14ac:dyDescent="0.5">
      <c r="C9" s="6"/>
      <c r="D9" s="6"/>
      <c r="E9" s="6"/>
      <c r="F9" s="7"/>
      <c r="G9" s="8"/>
    </row>
    <row r="10" spans="2:9" ht="54" customHeight="1" thickBot="1" x14ac:dyDescent="0.45">
      <c r="B10" s="46" t="s">
        <v>22</v>
      </c>
      <c r="C10" s="47"/>
      <c r="D10" s="47"/>
      <c r="E10" s="48"/>
      <c r="F10" s="20"/>
      <c r="G10" s="19" t="str">
        <f>IF(F10="","Inserire importo costi manodopera",F10)</f>
        <v>Inserire importo costi manodopera</v>
      </c>
    </row>
    <row r="11" spans="2:9" ht="29.15" customHeight="1" thickBot="1" x14ac:dyDescent="0.5">
      <c r="C11" s="6"/>
      <c r="D11" s="6"/>
      <c r="E11" s="6"/>
      <c r="F11" s="7"/>
      <c r="G11" s="8"/>
    </row>
    <row r="12" spans="2:9" ht="88.5" customHeight="1" thickBot="1" x14ac:dyDescent="0.45">
      <c r="B12" s="49" t="s">
        <v>12</v>
      </c>
      <c r="C12" s="50"/>
      <c r="D12" s="50"/>
      <c r="E12" s="51"/>
      <c r="F12" s="20"/>
      <c r="G12" s="19" t="str">
        <f>IF(F12="","Inserire importo oneri aziendali",F12)</f>
        <v>Inserire importo oneri aziendali</v>
      </c>
    </row>
    <row r="13" spans="2:9" ht="29.15" customHeight="1" thickBot="1" x14ac:dyDescent="0.5">
      <c r="C13" s="6"/>
      <c r="D13" s="6"/>
      <c r="E13" s="6"/>
      <c r="F13" s="7"/>
      <c r="G13" s="8"/>
    </row>
    <row r="14" spans="2:9" ht="62.7" customHeight="1" thickBot="1" x14ac:dyDescent="0.45">
      <c r="B14" s="46" t="s">
        <v>23</v>
      </c>
      <c r="C14" s="47"/>
      <c r="D14" s="47"/>
      <c r="E14" s="48"/>
      <c r="F14" s="21"/>
      <c r="G14" s="18" t="str">
        <f>IF(F14="","Inserire CCNL applicato e relativo codice",F14)</f>
        <v>Inserire CCNL applicato e relativo codice</v>
      </c>
    </row>
    <row r="15" spans="2:9" ht="29.15" customHeight="1" x14ac:dyDescent="0.45">
      <c r="C15" s="6"/>
      <c r="D15" s="6"/>
      <c r="E15" s="6"/>
      <c r="F15" s="6"/>
      <c r="G15" s="7"/>
      <c r="H15" s="8"/>
      <c r="I15" s="17"/>
    </row>
    <row r="16" spans="2:9" ht="99" customHeight="1" x14ac:dyDescent="0.4">
      <c r="B16" s="69" t="s">
        <v>19</v>
      </c>
      <c r="C16" s="70"/>
      <c r="D16" s="70"/>
      <c r="E16" s="71"/>
      <c r="F16" s="56" t="s">
        <v>18</v>
      </c>
      <c r="G16" s="56"/>
      <c r="I16" s="17"/>
    </row>
    <row r="17" spans="2:9" ht="29.15" customHeight="1" thickBot="1" x14ac:dyDescent="0.5">
      <c r="C17" s="6"/>
      <c r="D17" s="6"/>
      <c r="E17" s="6"/>
      <c r="F17" s="7"/>
      <c r="G17" s="8"/>
    </row>
    <row r="18" spans="2:9" s="1" customFormat="1" ht="48.9" customHeight="1" thickBot="1" x14ac:dyDescent="0.45">
      <c r="B18" s="72" t="s">
        <v>1</v>
      </c>
      <c r="C18" s="73"/>
      <c r="D18" s="73"/>
      <c r="E18" s="74"/>
      <c r="F18" s="52">
        <v>4900</v>
      </c>
      <c r="G18" s="53"/>
      <c r="I18" s="16"/>
    </row>
    <row r="19" spans="2:9" s="1" customFormat="1" ht="29.6" customHeight="1" thickBot="1" x14ac:dyDescent="0.45">
      <c r="D19" s="2"/>
      <c r="F19" s="3"/>
    </row>
    <row r="20" spans="2:9" ht="57" customHeight="1" thickBot="1" x14ac:dyDescent="0.45">
      <c r="B20" s="66" t="s">
        <v>2</v>
      </c>
      <c r="C20" s="67"/>
      <c r="D20" s="67"/>
      <c r="E20" s="68"/>
      <c r="F20" s="54" t="str">
        <f>IF(G8="Indicare l'importo offerto","Indicare l'importo offerto",IF((G8&gt;F18),"ERRORE l'importo offerto supera la base d'asta",IF(G10="Inserire importo costi manodopera","Inserire importo costi manodopera",IF(G12="Inserire importo oneri aziendali","Inserire importo oneri aziendali",IF(G14="Inserire CCNL applicato e relativo codice"," Inserire il CCNL applicato e il relativo codice",IF(G8&lt;=(F10+F12),"ERRORE l’importo offerto non può essere inferiore alla somma dei costi della manodopera più gli oneri aziendali",G8))))))</f>
        <v>Indicare l'importo offerto</v>
      </c>
      <c r="G20" s="55"/>
      <c r="H20" s="12"/>
      <c r="I20" s="12"/>
    </row>
    <row r="21" spans="2:9" ht="21.9" customHeight="1" x14ac:dyDescent="0.4"/>
    <row r="22" spans="2:9" ht="31.75" customHeight="1" x14ac:dyDescent="0.4">
      <c r="B22" s="40" t="s">
        <v>20</v>
      </c>
      <c r="C22" s="41"/>
      <c r="D22" s="41"/>
      <c r="E22" s="41"/>
      <c r="F22" s="41"/>
      <c r="G22" s="42"/>
    </row>
    <row r="23" spans="2:9" ht="48.55" customHeight="1" x14ac:dyDescent="0.4"/>
    <row r="24" spans="2:9" ht="48.55" customHeight="1" x14ac:dyDescent="0.4"/>
  </sheetData>
  <sheetProtection algorithmName="SHA-512" hashValue="uonCGYbWjpI+8uwxhujKq/wpZEjIvpqKKjMGz+K4QPl69FuDdB/3i58yBjGEvLFTMhd+0PjezhP4BCzF8hKNPA==" saltValue="MgLVYjctXBmDXauago8SGw==" spinCount="100000" sheet="1" objects="1" scenarios="1"/>
  <mergeCells count="17">
    <mergeCell ref="B18:E18"/>
    <mergeCell ref="B8:F8"/>
    <mergeCell ref="B22:G22"/>
    <mergeCell ref="B1:D1"/>
    <mergeCell ref="B10:E10"/>
    <mergeCell ref="B12:E12"/>
    <mergeCell ref="F18:G18"/>
    <mergeCell ref="F20:G20"/>
    <mergeCell ref="F16:G16"/>
    <mergeCell ref="C3:D3"/>
    <mergeCell ref="C4:D4"/>
    <mergeCell ref="C5:D5"/>
    <mergeCell ref="C6:D6"/>
    <mergeCell ref="C7:D7"/>
    <mergeCell ref="B20:E20"/>
    <mergeCell ref="B14:E14"/>
    <mergeCell ref="B16:E16"/>
  </mergeCells>
  <conditionalFormatting sqref="F20">
    <cfRule type="cellIs" dxfId="5" priority="3" operator="equal">
      <formula>$F$18</formula>
    </cfRule>
    <cfRule type="cellIs" dxfId="4" priority="4" operator="lessThan">
      <formula>$F$18</formula>
    </cfRule>
    <cfRule type="cellIs" dxfId="3" priority="5" operator="greaterThan">
      <formula>$F$18</formula>
    </cfRule>
  </conditionalFormatting>
  <conditionalFormatting sqref="F20:G20">
    <cfRule type="cellIs" dxfId="2" priority="1" operator="greaterThan">
      <formula>$F$18</formula>
    </cfRule>
    <cfRule type="cellIs" dxfId="1" priority="2" operator="lessThanOrEqual">
      <formula>$F$18</formula>
    </cfRule>
  </conditionalFormatting>
  <conditionalFormatting sqref="G8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F17 F9:F11 F13" xr:uid="{00000000-0002-0000-0000-000001000000}">
      <formula1>AND((LEN(F9)-LEN(INT(F9)))&lt;=3,F9&gt;0)</formula1>
    </dataValidation>
    <dataValidation type="custom" operator="greaterThan" allowBlank="1" showInputMessage="1" showErrorMessage="1" error="L'importo deve essere intero e maggiore di zero" sqref="F12" xr:uid="{00000000-0002-0000-0000-000002000000}">
      <formula1>AND((LEN(F12)-LEN(INT(F12)))&lt;=3,F12&gt;0)</formula1>
    </dataValidation>
    <dataValidation type="custom" allowBlank="1" showInputMessage="1" showErrorMessage="1" error="Non è possibile inserire più di due cifre decimali o un valore pari a zero" sqref="F4:F7" xr:uid="{0FF87D0B-C1BB-4AAA-ADED-8FC93EDB9C0F}">
      <formula1>AND((LEN(F4)-LEN(INT(F4)))&lt;=3,F4&lt;&gt;0)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2025-05-13T10:48:56Z</dcterms:modified>
</cp:coreProperties>
</file>