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rico.morrone\Downloads\"/>
    </mc:Choice>
  </mc:AlternateContent>
  <xr:revisionPtr revIDLastSave="0" documentId="13_ncr:1_{F6877CC3-E9BB-4A65-BEBF-E3073E13CB2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9" i="1"/>
  <c r="E10" i="1"/>
  <c r="E36" i="1"/>
  <c r="E71" i="1"/>
  <c r="E69" i="1"/>
  <c r="E67" i="1"/>
  <c r="E55" i="1"/>
  <c r="E56" i="1"/>
  <c r="E57" i="1"/>
  <c r="E58" i="1"/>
  <c r="E59" i="1"/>
  <c r="E54" i="1"/>
  <c r="E37" i="1"/>
  <c r="E38" i="1"/>
  <c r="E39" i="1"/>
  <c r="E40" i="1"/>
  <c r="E41" i="1"/>
  <c r="E42" i="1"/>
  <c r="E29" i="1"/>
  <c r="E30" i="1"/>
  <c r="E31" i="1"/>
  <c r="E32" i="1"/>
  <c r="E28" i="1"/>
  <c r="E21" i="1"/>
  <c r="E22" i="1"/>
  <c r="E23" i="1"/>
  <c r="E24" i="1"/>
  <c r="E20" i="1"/>
  <c r="E13" i="1"/>
  <c r="E14" i="1"/>
  <c r="E15" i="1"/>
  <c r="E16" i="1"/>
  <c r="E8" i="1"/>
  <c r="E33" i="1" l="1"/>
  <c r="E25" i="1"/>
  <c r="E43" i="1"/>
  <c r="E51" i="1" l="1"/>
  <c r="E60" i="1" l="1"/>
  <c r="E17" i="1" l="1"/>
  <c r="E61" i="1" s="1"/>
  <c r="E62" i="1" s="1"/>
</calcChain>
</file>

<file path=xl/sharedStrings.xml><?xml version="1.0" encoding="utf-8"?>
<sst xmlns="http://schemas.openxmlformats.org/spreadsheetml/2006/main" count="80" uniqueCount="67">
  <si>
    <t>SERVIZI DI SPEDIZIONE NAZIONALI</t>
  </si>
  <si>
    <t>A - Quantità stimate in 36 mesi</t>
  </si>
  <si>
    <t>B - Dettaglio spedizione</t>
  </si>
  <si>
    <t>C - Prezzo unitario offerto</t>
  </si>
  <si>
    <t>D - Prezzo complessivo offerto (A x C)</t>
  </si>
  <si>
    <t>10-30 Kg</t>
  </si>
  <si>
    <t>30-50 Kg</t>
  </si>
  <si>
    <t>50-100 Kg</t>
  </si>
  <si>
    <t>100- 500 Kg</t>
  </si>
  <si>
    <t>C - Totale costo copertura assicurativa (valore percentuale B applicato al valore A).</t>
  </si>
  <si>
    <t>CODICE</t>
  </si>
  <si>
    <t>Totale prezzi complessivi offerti per  spedizioni ordinarie</t>
  </si>
  <si>
    <t xml:space="preserve"> Copertura assicurativa</t>
  </si>
  <si>
    <t>A - Valore (€) complessivo dei beni da assicurare che si prevede di spedire durante il periodo di validità contrattuale (36 mesi)</t>
  </si>
  <si>
    <t xml:space="preserve">D - Prezzo complessivo offerto </t>
  </si>
  <si>
    <t>C - Prezzo unitario standard</t>
  </si>
  <si>
    <t>B</t>
  </si>
  <si>
    <t>A</t>
  </si>
  <si>
    <t>C</t>
  </si>
  <si>
    <t>D</t>
  </si>
  <si>
    <t>BASE D'ASTA</t>
  </si>
  <si>
    <t>B - Valore del  premio espresso in %  rispetto al valore totale delle spedizioni (€1.000.000) - max due cifre decimali  - (massima percentuale ammessa 0,7)</t>
  </si>
  <si>
    <t>A – SERVIZIO DI SPEDIZIONE STANDARD</t>
  </si>
  <si>
    <t>b – Servizio di ritiro e consegna presso Sogei di arredi, apparati elettronici e non</t>
  </si>
  <si>
    <t>Totale prezzi complessivi offerti per consegna   presso Sogei di arredi, apparati elettronici e non</t>
  </si>
  <si>
    <t>colli imballati -  fuori dalla regione Lazio  - 0- 2 kg</t>
  </si>
  <si>
    <t>colli imballati -  fuori dalla regione Lazio   - 2-5 kg</t>
  </si>
  <si>
    <t>colli imballati - fuori dalla regione   Lazio - 5-10 kg</t>
  </si>
  <si>
    <t>colli imballati - fuori dalla regione  Lazio -10-30kg</t>
  </si>
  <si>
    <t>colli imballati - fuori dalla regione  Lazio - 30-50 kg</t>
  </si>
  <si>
    <t>Servizio di spedizione internazionale</t>
  </si>
  <si>
    <t>B - Dettaglio spedizione fino a 0,5 kg</t>
  </si>
  <si>
    <t>Paesi Unione Europea</t>
  </si>
  <si>
    <t xml:space="preserve">USA/Canada </t>
  </si>
  <si>
    <t>Sud America</t>
  </si>
  <si>
    <t>Medio Oriente</t>
  </si>
  <si>
    <t>Estremo oriente</t>
  </si>
  <si>
    <t>Africa</t>
  </si>
  <si>
    <t>B - Dettaglio Raccomandata</t>
  </si>
  <si>
    <t>0 - 20 g</t>
  </si>
  <si>
    <t>da 20g a 50g</t>
  </si>
  <si>
    <t>oltre 50g a 100g</t>
  </si>
  <si>
    <t>Oltre 100 g fino a 250 g</t>
  </si>
  <si>
    <t>Oltre 250 g fino a 350 g</t>
  </si>
  <si>
    <t>oltre 350 fino a 1k</t>
  </si>
  <si>
    <t>Quantità stimate in 36 mesi</t>
  </si>
  <si>
    <t>Servizio di Raccomandata</t>
  </si>
  <si>
    <t>TOTALE offerto</t>
  </si>
  <si>
    <t>Totale raccomandate</t>
  </si>
  <si>
    <t>Controllo</t>
  </si>
  <si>
    <t>E</t>
  </si>
  <si>
    <t xml:space="preserve"> C- Servizio di ritiro e consegna presso Sogei di arredi, apparati elettronici e non</t>
  </si>
  <si>
    <t xml:space="preserve">colli imballati  nel  Lazio  - 0-2 kg </t>
  </si>
  <si>
    <t xml:space="preserve">colli imballati  nel Lazio -2-5 kg </t>
  </si>
  <si>
    <t xml:space="preserve">colli imballati -nel Lazio - 5-10  kg </t>
  </si>
  <si>
    <t xml:space="preserve">colli imballati - nel  Lazio - 10-30  kg </t>
  </si>
  <si>
    <t xml:space="preserve">colli imballati - nel Lazio - 30-50  kg </t>
  </si>
  <si>
    <t>0-0,5 Kg</t>
  </si>
  <si>
    <t>0,5 a 1kg</t>
  </si>
  <si>
    <t xml:space="preserve">1-3 kg </t>
  </si>
  <si>
    <t>3-5 kg</t>
  </si>
  <si>
    <t>5-10kg</t>
  </si>
  <si>
    <r>
      <rPr>
        <b/>
        <sz val="12"/>
        <color theme="1"/>
        <rFont val="Arial"/>
        <family val="2"/>
      </rPr>
      <t>CCNL applicato e relativo codice alfanumerico unico,</t>
    </r>
    <r>
      <rPr>
        <sz val="12"/>
        <color theme="1"/>
        <rFont val="Arial"/>
        <family val="2"/>
      </rPr>
      <t xml:space="preserve"> 
</t>
    </r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</si>
  <si>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 xml:space="preserve">),
</t>
    </r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</si>
  <si>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theme="1"/>
        <rFont val="Arial"/>
        <family val="2"/>
      </rPr>
      <t xml:space="preserve">Euro 65,312,13 </t>
    </r>
    <r>
      <rPr>
        <sz val="12"/>
        <color theme="1"/>
        <rFont val="Arial"/>
        <family val="2"/>
      </rPr>
      <t>), 
come indicato nel documento Richiesta di offerta</t>
    </r>
  </si>
  <si>
    <t>Totale prezzi complessivi offerti per consegna  presso Sogei di arredi, apparati elettronici e non</t>
  </si>
  <si>
    <t>Paesi Extra Unione Europea/Paesi Europa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</si>
</sst>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€&quot;\ #,##0.00;[Red]\-&quot;€&quot;\ #,##0.00"/>
    <numFmt numFmtId="165" formatCode="&quot;€&quot;\ #,##0.00"/>
    <numFmt numFmtId="166" formatCode="&quot; &quot;[$€-410]&quot; &quot;#,##0.00&quot; &quot;;&quot;-&quot;[$€-410]&quot; &quot;#,##0.00&quot; &quot;;&quot; &quot;[$€-410]&quot; -&quot;00&quot; &quot;;&quot; &quot;@&quot; 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rebuchet MS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Trebuchet MS"/>
      <family val="2"/>
    </font>
    <font>
      <sz val="11"/>
      <color rgb="FF000000"/>
      <name val="Calibri"/>
      <family val="2"/>
    </font>
    <font>
      <b/>
      <sz val="9"/>
      <color theme="0"/>
      <name val="Trebuchet MS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9"/>
      <name val="Trebuchet MS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4" tint="-0.249977111117893"/>
        <bgColor rgb="FF80808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02">
    <xf numFmtId="0" fontId="0" fillId="0" borderId="0" xfId="0"/>
    <xf numFmtId="2" fontId="2" fillId="0" borderId="9" xfId="2" applyNumberFormat="1" applyFont="1" applyBorder="1" applyAlignment="1" applyProtection="1">
      <alignment horizontal="center" vertical="center" wrapText="1"/>
      <protection locked="0"/>
    </xf>
    <xf numFmtId="2" fontId="2" fillId="0" borderId="5" xfId="2" applyNumberFormat="1" applyFont="1" applyBorder="1" applyAlignment="1" applyProtection="1">
      <alignment horizontal="center" vertical="center" wrapText="1"/>
      <protection locked="0"/>
    </xf>
    <xf numFmtId="0" fontId="11" fillId="5" borderId="9" xfId="2" applyFont="1" applyFill="1" applyBorder="1" applyAlignment="1" applyProtection="1">
      <alignment horizontal="center" vertical="center" wrapText="1"/>
      <protection locked="0"/>
    </xf>
    <xf numFmtId="0" fontId="6" fillId="3" borderId="7" xfId="2" applyFont="1" applyFill="1" applyBorder="1" applyAlignment="1">
      <alignment horizontal="center"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6" fillId="3" borderId="20" xfId="2" applyFont="1" applyFill="1" applyBorder="1" applyAlignment="1">
      <alignment vertical="center" wrapText="1"/>
    </xf>
    <xf numFmtId="0" fontId="2" fillId="2" borderId="6" xfId="2" applyFont="1" applyFill="1" applyBorder="1" applyAlignment="1">
      <alignment horizontal="center" vertical="center" wrapText="1"/>
    </xf>
    <xf numFmtId="3" fontId="2" fillId="0" borderId="25" xfId="2" applyNumberFormat="1" applyFont="1" applyBorder="1" applyAlignment="1">
      <alignment horizontal="center" vertical="center" wrapText="1"/>
    </xf>
    <xf numFmtId="3" fontId="2" fillId="0" borderId="7" xfId="2" applyNumberFormat="1" applyFont="1" applyBorder="1" applyAlignment="1">
      <alignment horizontal="center" vertical="center" wrapText="1"/>
    </xf>
    <xf numFmtId="165" fontId="2" fillId="0" borderId="5" xfId="2" applyNumberFormat="1" applyFont="1" applyBorder="1" applyAlignment="1">
      <alignment horizontal="center" vertical="center" wrapText="1"/>
    </xf>
    <xf numFmtId="165" fontId="10" fillId="4" borderId="5" xfId="4" applyNumberFormat="1" applyFont="1" applyFill="1" applyBorder="1" applyAlignment="1" applyProtection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3" fontId="2" fillId="4" borderId="3" xfId="2" applyNumberFormat="1" applyFont="1" applyFill="1" applyBorder="1" applyAlignment="1">
      <alignment horizontal="center" vertical="center" wrapText="1"/>
    </xf>
    <xf numFmtId="43" fontId="0" fillId="0" borderId="0" xfId="1" applyFont="1" applyProtection="1"/>
    <xf numFmtId="10" fontId="0" fillId="0" borderId="0" xfId="0" applyNumberFormat="1"/>
    <xf numFmtId="43" fontId="8" fillId="0" borderId="0" xfId="0" applyNumberFormat="1" applyFont="1"/>
    <xf numFmtId="43" fontId="0" fillId="0" borderId="0" xfId="0" applyNumberFormat="1"/>
    <xf numFmtId="0" fontId="2" fillId="2" borderId="13" xfId="2" applyFont="1" applyFill="1" applyBorder="1" applyAlignment="1">
      <alignment horizontal="center" vertical="center" wrapText="1"/>
    </xf>
    <xf numFmtId="3" fontId="2" fillId="0" borderId="18" xfId="2" applyNumberFormat="1" applyFont="1" applyBorder="1" applyAlignment="1">
      <alignment horizontal="center" vertical="center" wrapText="1"/>
    </xf>
    <xf numFmtId="3" fontId="2" fillId="0" borderId="19" xfId="2" applyNumberFormat="1" applyFont="1" applyBorder="1" applyAlignment="1">
      <alignment horizontal="center" vertical="center" wrapText="1"/>
    </xf>
    <xf numFmtId="3" fontId="2" fillId="0" borderId="14" xfId="2" applyNumberFormat="1" applyFont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3" fontId="2" fillId="0" borderId="28" xfId="2" applyNumberFormat="1" applyFont="1" applyBorder="1" applyAlignment="1">
      <alignment horizontal="center" vertical="center" wrapText="1"/>
    </xf>
    <xf numFmtId="3" fontId="2" fillId="0" borderId="29" xfId="2" applyNumberFormat="1" applyFont="1" applyBorder="1" applyAlignment="1">
      <alignment horizontal="center" vertical="center" wrapText="1"/>
    </xf>
    <xf numFmtId="3" fontId="2" fillId="0" borderId="30" xfId="2" applyNumberFormat="1" applyFont="1" applyBorder="1" applyAlignment="1">
      <alignment horizontal="center" vertical="center" wrapText="1"/>
    </xf>
    <xf numFmtId="165" fontId="2" fillId="0" borderId="31" xfId="2" applyNumberFormat="1" applyFont="1" applyBorder="1" applyAlignment="1">
      <alignment horizontal="center" vertical="center" wrapText="1"/>
    </xf>
    <xf numFmtId="165" fontId="10" fillId="4" borderId="5" xfId="2" applyNumberFormat="1" applyFont="1" applyFill="1" applyBorder="1" applyAlignment="1">
      <alignment horizontal="center" vertical="center" wrapText="1"/>
    </xf>
    <xf numFmtId="0" fontId="11" fillId="5" borderId="32" xfId="2" applyFont="1" applyFill="1" applyBorder="1" applyAlignment="1">
      <alignment horizontal="center" vertical="center" wrapText="1"/>
    </xf>
    <xf numFmtId="0" fontId="11" fillId="5" borderId="19" xfId="2" applyFont="1" applyFill="1" applyBorder="1" applyAlignment="1">
      <alignment horizontal="center" vertical="center" wrapText="1"/>
    </xf>
    <xf numFmtId="0" fontId="11" fillId="5" borderId="33" xfId="2" applyFont="1" applyFill="1" applyBorder="1" applyAlignment="1">
      <alignment horizontal="center" vertical="center" wrapText="1"/>
    </xf>
    <xf numFmtId="0" fontId="11" fillId="5" borderId="9" xfId="2" applyFont="1" applyFill="1" applyBorder="1" applyAlignment="1">
      <alignment horizontal="center" vertical="center" wrapText="1"/>
    </xf>
    <xf numFmtId="0" fontId="2" fillId="2" borderId="24" xfId="2" applyFont="1" applyFill="1" applyBorder="1" applyAlignment="1">
      <alignment horizontal="center" vertical="center" wrapText="1"/>
    </xf>
    <xf numFmtId="0" fontId="6" fillId="3" borderId="37" xfId="2" applyFont="1" applyFill="1" applyBorder="1" applyAlignment="1">
      <alignment vertical="center" wrapText="1"/>
    </xf>
    <xf numFmtId="0" fontId="6" fillId="3" borderId="10" xfId="2" applyFont="1" applyFill="1" applyBorder="1" applyAlignment="1">
      <alignment vertical="center" wrapText="1"/>
    </xf>
    <xf numFmtId="0" fontId="9" fillId="0" borderId="0" xfId="0" applyFont="1"/>
    <xf numFmtId="165" fontId="3" fillId="4" borderId="14" xfId="2" applyNumberFormat="1" applyFont="1" applyFill="1" applyBorder="1" applyAlignment="1">
      <alignment horizontal="center" vertical="center" wrapText="1"/>
    </xf>
    <xf numFmtId="3" fontId="2" fillId="0" borderId="42" xfId="2" applyNumberFormat="1" applyFont="1" applyBorder="1" applyAlignment="1">
      <alignment horizontal="center" vertical="center" wrapText="1"/>
    </xf>
    <xf numFmtId="3" fontId="2" fillId="0" borderId="43" xfId="2" applyNumberFormat="1" applyFont="1" applyBorder="1" applyAlignment="1">
      <alignment horizontal="center" vertical="center" wrapText="1"/>
    </xf>
    <xf numFmtId="2" fontId="2" fillId="0" borderId="10" xfId="2" applyNumberFormat="1" applyFont="1" applyBorder="1" applyAlignment="1" applyProtection="1">
      <alignment horizontal="center" vertical="center" wrapText="1"/>
      <protection locked="0"/>
    </xf>
    <xf numFmtId="0" fontId="9" fillId="6" borderId="0" xfId="0" applyFont="1" applyFill="1" applyAlignment="1">
      <alignment horizontal="center" vertical="center" wrapText="1"/>
    </xf>
    <xf numFmtId="0" fontId="3" fillId="6" borderId="0" xfId="2" applyFont="1" applyFill="1" applyAlignment="1">
      <alignment horizontal="center" vertical="center" wrapText="1"/>
    </xf>
    <xf numFmtId="0" fontId="3" fillId="6" borderId="44" xfId="2" applyFont="1" applyFill="1" applyBorder="1" applyAlignment="1">
      <alignment horizontal="center" vertical="center" wrapText="1"/>
    </xf>
    <xf numFmtId="165" fontId="3" fillId="6" borderId="0" xfId="2" applyNumberFormat="1" applyFont="1" applyFill="1" applyAlignment="1">
      <alignment horizontal="center" vertical="center" wrapText="1"/>
    </xf>
    <xf numFmtId="0" fontId="14" fillId="0" borderId="0" xfId="0" applyFont="1"/>
    <xf numFmtId="0" fontId="15" fillId="0" borderId="46" xfId="0" applyFont="1" applyBorder="1" applyAlignment="1">
      <alignment horizontal="center" vertical="center"/>
    </xf>
    <xf numFmtId="165" fontId="15" fillId="7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/>
    <xf numFmtId="0" fontId="15" fillId="7" borderId="46" xfId="0" applyFont="1" applyFill="1" applyBorder="1" applyAlignment="1" applyProtection="1">
      <alignment horizontal="center" vertical="center"/>
      <protection locked="0"/>
    </xf>
    <xf numFmtId="165" fontId="15" fillId="0" borderId="47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49" fontId="12" fillId="0" borderId="45" xfId="0" applyNumberFormat="1" applyFont="1" applyBorder="1" applyAlignment="1">
      <alignment horizontal="left" vertical="center" wrapText="1"/>
    </xf>
    <xf numFmtId="49" fontId="12" fillId="0" borderId="46" xfId="0" applyNumberFormat="1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0" fontId="2" fillId="2" borderId="10" xfId="2" applyFont="1" applyFill="1" applyBorder="1" applyAlignment="1">
      <alignment horizontal="justify" vertical="center" wrapText="1"/>
    </xf>
    <xf numFmtId="0" fontId="2" fillId="2" borderId="11" xfId="2" applyFont="1" applyFill="1" applyBorder="1" applyAlignment="1">
      <alignment horizontal="justify" vertical="center" wrapText="1"/>
    </xf>
    <xf numFmtId="0" fontId="2" fillId="2" borderId="9" xfId="2" applyFont="1" applyFill="1" applyBorder="1" applyAlignment="1">
      <alignment horizontal="justify" vertical="center" wrapText="1"/>
    </xf>
    <xf numFmtId="0" fontId="3" fillId="4" borderId="21" xfId="2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top" wrapText="1"/>
    </xf>
    <xf numFmtId="0" fontId="7" fillId="4" borderId="14" xfId="0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left" vertical="center" wrapText="1"/>
    </xf>
    <xf numFmtId="0" fontId="4" fillId="2" borderId="17" xfId="2" applyFont="1" applyFill="1" applyBorder="1" applyAlignment="1">
      <alignment horizontal="left" vertical="center" wrapText="1"/>
    </xf>
    <xf numFmtId="0" fontId="4" fillId="2" borderId="22" xfId="2" applyFont="1" applyFill="1" applyBorder="1" applyAlignment="1">
      <alignment horizontal="left" vertical="center" wrapText="1"/>
    </xf>
    <xf numFmtId="0" fontId="3" fillId="4" borderId="14" xfId="2" applyFont="1" applyFill="1" applyBorder="1" applyAlignment="1">
      <alignment horizontal="center" vertical="center" wrapText="1"/>
    </xf>
    <xf numFmtId="0" fontId="3" fillId="4" borderId="15" xfId="2" applyFont="1" applyFill="1" applyBorder="1" applyAlignment="1">
      <alignment horizontal="center" vertical="center" wrapText="1"/>
    </xf>
    <xf numFmtId="0" fontId="3" fillId="4" borderId="6" xfId="2" applyFont="1" applyFill="1" applyBorder="1" applyAlignment="1">
      <alignment horizontal="center" vertical="center" wrapText="1"/>
    </xf>
    <xf numFmtId="0" fontId="3" fillId="4" borderId="17" xfId="2" applyFont="1" applyFill="1" applyBorder="1" applyAlignment="1">
      <alignment horizontal="center" vertical="center" wrapText="1"/>
    </xf>
    <xf numFmtId="0" fontId="3" fillId="4" borderId="22" xfId="2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2" fillId="2" borderId="41" xfId="2" applyFont="1" applyFill="1" applyBorder="1" applyAlignment="1">
      <alignment horizontal="justify" vertical="center" wrapText="1"/>
    </xf>
    <xf numFmtId="0" fontId="2" fillId="2" borderId="3" xfId="2" applyFont="1" applyFill="1" applyBorder="1" applyAlignment="1">
      <alignment horizontal="justify" vertical="center" wrapText="1"/>
    </xf>
    <xf numFmtId="0" fontId="2" fillId="2" borderId="1" xfId="2" applyFont="1" applyFill="1" applyBorder="1" applyAlignment="1">
      <alignment horizontal="justify" vertical="center" wrapText="1"/>
    </xf>
    <xf numFmtId="0" fontId="2" fillId="2" borderId="38" xfId="2" applyFont="1" applyFill="1" applyBorder="1" applyAlignment="1">
      <alignment horizontal="center" vertical="center" wrapText="1"/>
    </xf>
    <xf numFmtId="0" fontId="2" fillId="2" borderId="39" xfId="2" applyFont="1" applyFill="1" applyBorder="1" applyAlignment="1">
      <alignment horizontal="center" vertical="center" wrapText="1"/>
    </xf>
    <xf numFmtId="0" fontId="2" fillId="2" borderId="40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justify" vertical="center" wrapText="1"/>
    </xf>
    <xf numFmtId="0" fontId="4" fillId="2" borderId="35" xfId="2" applyFont="1" applyFill="1" applyBorder="1" applyAlignment="1">
      <alignment horizontal="justify" vertical="center" wrapText="1"/>
    </xf>
    <xf numFmtId="0" fontId="4" fillId="2" borderId="36" xfId="2" applyFont="1" applyFill="1" applyBorder="1" applyAlignment="1">
      <alignment horizontal="justify" vertical="center" wrapText="1"/>
    </xf>
    <xf numFmtId="0" fontId="3" fillId="4" borderId="26" xfId="2" applyFont="1" applyFill="1" applyBorder="1" applyAlignment="1">
      <alignment horizontal="center" vertical="center" wrapText="1"/>
    </xf>
    <xf numFmtId="0" fontId="3" fillId="4" borderId="12" xfId="2" applyFont="1" applyFill="1" applyBorder="1" applyAlignment="1">
      <alignment horizontal="center" vertical="center" wrapText="1"/>
    </xf>
    <xf numFmtId="0" fontId="3" fillId="4" borderId="0" xfId="2" applyFont="1" applyFill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</cellXfs>
  <cellStyles count="5">
    <cellStyle name="Migliaia" xfId="1" builtinId="3"/>
    <cellStyle name="Migliaia 2" xfId="4" xr:uid="{00000000-0005-0000-0000-000001000000}"/>
    <cellStyle name="Normale" xfId="0" builtinId="0"/>
    <cellStyle name="Normale 2" xfId="2" xr:uid="{00000000-0005-0000-0000-000003000000}"/>
    <cellStyle name="Valuta 2" xfId="3" xr:uid="{00000000-0005-0000-0000-000004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81"/>
  <sheetViews>
    <sheetView tabSelected="1" topLeftCell="A51" zoomScale="70" zoomScaleNormal="70" workbookViewId="0">
      <selection activeCell="H9" sqref="H9"/>
    </sheetView>
  </sheetViews>
  <sheetFormatPr defaultRowHeight="14.5" x14ac:dyDescent="0.35"/>
  <cols>
    <col min="1" max="1" width="12" customWidth="1"/>
    <col min="2" max="2" width="35.81640625" customWidth="1"/>
    <col min="3" max="3" width="49" customWidth="1"/>
    <col min="4" max="4" width="60.54296875" customWidth="1"/>
    <col min="5" max="5" width="40.81640625" customWidth="1"/>
  </cols>
  <sheetData>
    <row r="2" spans="1:5" ht="21" x14ac:dyDescent="0.5">
      <c r="B2" s="37"/>
    </row>
    <row r="4" spans="1:5" ht="15" thickBot="1" x14ac:dyDescent="0.4"/>
    <row r="5" spans="1:5" ht="29" customHeight="1" thickBot="1" x14ac:dyDescent="0.4">
      <c r="A5" s="4" t="s">
        <v>10</v>
      </c>
      <c r="B5" s="5" t="s">
        <v>0</v>
      </c>
      <c r="C5" s="6"/>
      <c r="D5" s="35"/>
      <c r="E5" s="36"/>
    </row>
    <row r="6" spans="1:5" ht="21" customHeight="1" thickBot="1" x14ac:dyDescent="0.4">
      <c r="A6" s="99" t="s">
        <v>17</v>
      </c>
      <c r="B6" s="34" t="s">
        <v>1</v>
      </c>
      <c r="C6" s="12" t="s">
        <v>2</v>
      </c>
      <c r="D6" s="13" t="s">
        <v>15</v>
      </c>
      <c r="E6" s="14" t="s">
        <v>4</v>
      </c>
    </row>
    <row r="7" spans="1:5" ht="27.75" customHeight="1" thickBot="1" x14ac:dyDescent="0.4">
      <c r="A7" s="100"/>
      <c r="B7" s="93" t="s">
        <v>22</v>
      </c>
      <c r="C7" s="94"/>
      <c r="D7" s="94"/>
      <c r="E7" s="95"/>
    </row>
    <row r="8" spans="1:5" ht="24.5" customHeight="1" thickBot="1" x14ac:dyDescent="0.4">
      <c r="A8" s="100"/>
      <c r="B8" s="8">
        <v>3000</v>
      </c>
      <c r="C8" s="8" t="s">
        <v>57</v>
      </c>
      <c r="D8" s="1"/>
      <c r="E8" s="10" t="str">
        <f>IF(D8=" ","inserire importo",IF(D8=0,"inserire importo maggiore di zero",B8*D8))</f>
        <v>inserire importo maggiore di zero</v>
      </c>
    </row>
    <row r="9" spans="1:5" ht="24.5" customHeight="1" thickBot="1" x14ac:dyDescent="0.4">
      <c r="A9" s="100"/>
      <c r="B9" s="8">
        <v>1000</v>
      </c>
      <c r="C9" s="8" t="s">
        <v>58</v>
      </c>
      <c r="D9" s="1"/>
      <c r="E9" s="10" t="str">
        <f t="shared" ref="E9:E12" si="0">IF(D9=" ","inserire importo",IF(D9=0,"inserire importo maggiore di zero",B9*D9))</f>
        <v>inserire importo maggiore di zero</v>
      </c>
    </row>
    <row r="10" spans="1:5" ht="24.5" customHeight="1" thickBot="1" x14ac:dyDescent="0.4">
      <c r="A10" s="100"/>
      <c r="B10" s="8">
        <v>1250</v>
      </c>
      <c r="C10" s="8" t="s">
        <v>59</v>
      </c>
      <c r="D10" s="1"/>
      <c r="E10" s="10" t="str">
        <f t="shared" si="0"/>
        <v>inserire importo maggiore di zero</v>
      </c>
    </row>
    <row r="11" spans="1:5" ht="24.5" customHeight="1" thickBot="1" x14ac:dyDescent="0.4">
      <c r="A11" s="100"/>
      <c r="B11" s="8">
        <v>600</v>
      </c>
      <c r="C11" s="8" t="s">
        <v>60</v>
      </c>
      <c r="D11" s="1"/>
      <c r="E11" s="10" t="str">
        <f t="shared" si="0"/>
        <v>inserire importo maggiore di zero</v>
      </c>
    </row>
    <row r="12" spans="1:5" ht="24.5" customHeight="1" thickBot="1" x14ac:dyDescent="0.4">
      <c r="A12" s="100"/>
      <c r="B12" s="8">
        <v>1950</v>
      </c>
      <c r="C12" s="8" t="s">
        <v>61</v>
      </c>
      <c r="D12" s="1"/>
      <c r="E12" s="10" t="str">
        <f t="shared" si="0"/>
        <v>inserire importo maggiore di zero</v>
      </c>
    </row>
    <row r="13" spans="1:5" ht="25" customHeight="1" thickBot="1" x14ac:dyDescent="0.4">
      <c r="A13" s="100"/>
      <c r="B13" s="8">
        <v>200</v>
      </c>
      <c r="C13" s="9" t="s">
        <v>5</v>
      </c>
      <c r="D13" s="1"/>
      <c r="E13" s="10" t="str">
        <f t="shared" ref="E13:E16" si="1">IF(D13=" ","inserire importo",IF(D13=0,"inserire importo maggiore di zero",B13*D13))</f>
        <v>inserire importo maggiore di zero</v>
      </c>
    </row>
    <row r="14" spans="1:5" ht="24.5" customHeight="1" thickBot="1" x14ac:dyDescent="0.4">
      <c r="A14" s="100"/>
      <c r="B14" s="8">
        <v>100</v>
      </c>
      <c r="C14" s="9" t="s">
        <v>6</v>
      </c>
      <c r="D14" s="1"/>
      <c r="E14" s="10" t="str">
        <f t="shared" si="1"/>
        <v>inserire importo maggiore di zero</v>
      </c>
    </row>
    <row r="15" spans="1:5" ht="25.5" customHeight="1" thickBot="1" x14ac:dyDescent="0.4">
      <c r="A15" s="100"/>
      <c r="B15" s="8">
        <v>20</v>
      </c>
      <c r="C15" s="9" t="s">
        <v>7</v>
      </c>
      <c r="D15" s="1"/>
      <c r="E15" s="10" t="str">
        <f t="shared" si="1"/>
        <v>inserire importo maggiore di zero</v>
      </c>
    </row>
    <row r="16" spans="1:5" ht="25" customHeight="1" thickBot="1" x14ac:dyDescent="0.4">
      <c r="A16" s="100"/>
      <c r="B16" s="8">
        <v>5</v>
      </c>
      <c r="C16" s="9" t="s">
        <v>8</v>
      </c>
      <c r="D16" s="1"/>
      <c r="E16" s="10" t="str">
        <f t="shared" si="1"/>
        <v>inserire importo maggiore di zero</v>
      </c>
    </row>
    <row r="17" spans="1:5" ht="26.25" customHeight="1" thickBot="1" x14ac:dyDescent="0.4">
      <c r="A17" s="101"/>
      <c r="B17" s="96" t="s">
        <v>11</v>
      </c>
      <c r="C17" s="97"/>
      <c r="D17" s="98"/>
      <c r="E17" s="11">
        <f>SUM(E8:E16)</f>
        <v>0</v>
      </c>
    </row>
    <row r="18" spans="1:5" ht="27.75" customHeight="1" thickBot="1" x14ac:dyDescent="0.4">
      <c r="A18" s="70" t="s">
        <v>16</v>
      </c>
      <c r="B18" s="73" t="s">
        <v>23</v>
      </c>
      <c r="C18" s="74"/>
      <c r="D18" s="74"/>
      <c r="E18" s="75"/>
    </row>
    <row r="19" spans="1:5" ht="21" customHeight="1" thickBot="1" x14ac:dyDescent="0.4">
      <c r="A19" s="71"/>
      <c r="B19" s="20" t="s">
        <v>1</v>
      </c>
      <c r="C19" s="24" t="s">
        <v>2</v>
      </c>
      <c r="D19" s="24" t="s">
        <v>3</v>
      </c>
      <c r="E19" s="14" t="s">
        <v>14</v>
      </c>
    </row>
    <row r="20" spans="1:5" ht="21" customHeight="1" thickBot="1" x14ac:dyDescent="0.4">
      <c r="A20" s="71"/>
      <c r="B20" s="21">
        <v>4</v>
      </c>
      <c r="C20" s="25" t="s">
        <v>25</v>
      </c>
      <c r="D20" s="2"/>
      <c r="E20" s="10" t="str">
        <f>IF(D20=" ","inserire importo",IF(D20=0,"inserire importo maggiore di zero",B20*D20))</f>
        <v>inserire importo maggiore di zero</v>
      </c>
    </row>
    <row r="21" spans="1:5" ht="21" customHeight="1" thickBot="1" x14ac:dyDescent="0.4">
      <c r="A21" s="71"/>
      <c r="B21" s="22">
        <v>4</v>
      </c>
      <c r="C21" s="26" t="s">
        <v>26</v>
      </c>
      <c r="D21" s="2"/>
      <c r="E21" s="10" t="str">
        <f t="shared" ref="E21:E24" si="2">IF(D21=" ","inserire importo",IF(D21=0,"inserire importo maggiore di zero",B21*D21))</f>
        <v>inserire importo maggiore di zero</v>
      </c>
    </row>
    <row r="22" spans="1:5" ht="21" customHeight="1" thickBot="1" x14ac:dyDescent="0.4">
      <c r="A22" s="71"/>
      <c r="B22" s="22">
        <v>4</v>
      </c>
      <c r="C22" s="26" t="s">
        <v>27</v>
      </c>
      <c r="D22" s="2"/>
      <c r="E22" s="10" t="str">
        <f t="shared" si="2"/>
        <v>inserire importo maggiore di zero</v>
      </c>
    </row>
    <row r="23" spans="1:5" ht="20.5" customHeight="1" thickBot="1" x14ac:dyDescent="0.4">
      <c r="A23" s="71"/>
      <c r="B23" s="22">
        <v>4</v>
      </c>
      <c r="C23" s="26" t="s">
        <v>28</v>
      </c>
      <c r="D23" s="2"/>
      <c r="E23" s="10" t="str">
        <f t="shared" si="2"/>
        <v>inserire importo maggiore di zero</v>
      </c>
    </row>
    <row r="24" spans="1:5" ht="22.5" customHeight="1" thickBot="1" x14ac:dyDescent="0.4">
      <c r="A24" s="71"/>
      <c r="B24" s="23">
        <v>4</v>
      </c>
      <c r="C24" s="27" t="s">
        <v>29</v>
      </c>
      <c r="D24" s="2"/>
      <c r="E24" s="10" t="str">
        <f t="shared" si="2"/>
        <v>inserire importo maggiore di zero</v>
      </c>
    </row>
    <row r="25" spans="1:5" ht="22.5" customHeight="1" thickBot="1" x14ac:dyDescent="0.4">
      <c r="A25" s="72"/>
      <c r="B25" s="76" t="s">
        <v>24</v>
      </c>
      <c r="C25" s="77"/>
      <c r="D25" s="77"/>
      <c r="E25" s="29">
        <f>SUM(E20:E24)</f>
        <v>0</v>
      </c>
    </row>
    <row r="26" spans="1:5" ht="28.5" customHeight="1" thickBot="1" x14ac:dyDescent="0.4">
      <c r="A26" s="70" t="s">
        <v>18</v>
      </c>
      <c r="B26" s="73" t="s">
        <v>51</v>
      </c>
      <c r="C26" s="74"/>
      <c r="D26" s="74"/>
      <c r="E26" s="75"/>
    </row>
    <row r="27" spans="1:5" ht="34.5" customHeight="1" thickBot="1" x14ac:dyDescent="0.4">
      <c r="A27" s="71"/>
      <c r="B27" s="7" t="s">
        <v>1</v>
      </c>
      <c r="C27" s="14" t="s">
        <v>2</v>
      </c>
      <c r="D27" s="14" t="s">
        <v>3</v>
      </c>
      <c r="E27" s="14" t="s">
        <v>4</v>
      </c>
    </row>
    <row r="28" spans="1:5" ht="21.5" customHeight="1" thickBot="1" x14ac:dyDescent="0.4">
      <c r="A28" s="71"/>
      <c r="B28" s="30">
        <v>10</v>
      </c>
      <c r="C28" s="32" t="s">
        <v>52</v>
      </c>
      <c r="D28" s="2"/>
      <c r="E28" s="10" t="str">
        <f>IF(D28=" ","inserire importo",IF(D28=0,"inserire importo maggiore di zero",B28*D28))</f>
        <v>inserire importo maggiore di zero</v>
      </c>
    </row>
    <row r="29" spans="1:5" ht="27" customHeight="1" thickBot="1" x14ac:dyDescent="0.4">
      <c r="A29" s="71"/>
      <c r="B29" s="30">
        <v>10</v>
      </c>
      <c r="C29" s="32" t="s">
        <v>53</v>
      </c>
      <c r="D29" s="2"/>
      <c r="E29" s="10" t="str">
        <f t="shared" ref="E29:E32" si="3">IF(D29=" ","inserire importo",IF(D29=0,"inserire importo maggiore di zero",B29*D29))</f>
        <v>inserire importo maggiore di zero</v>
      </c>
    </row>
    <row r="30" spans="1:5" ht="22.5" customHeight="1" thickBot="1" x14ac:dyDescent="0.4">
      <c r="A30" s="71"/>
      <c r="B30" s="30">
        <v>10</v>
      </c>
      <c r="C30" s="32" t="s">
        <v>54</v>
      </c>
      <c r="D30" s="2"/>
      <c r="E30" s="10" t="str">
        <f t="shared" si="3"/>
        <v>inserire importo maggiore di zero</v>
      </c>
    </row>
    <row r="31" spans="1:5" ht="23" customHeight="1" thickBot="1" x14ac:dyDescent="0.4">
      <c r="A31" s="71"/>
      <c r="B31" s="30">
        <v>15</v>
      </c>
      <c r="C31" s="32" t="s">
        <v>55</v>
      </c>
      <c r="D31" s="2"/>
      <c r="E31" s="10" t="str">
        <f t="shared" si="3"/>
        <v>inserire importo maggiore di zero</v>
      </c>
    </row>
    <row r="32" spans="1:5" ht="25" customHeight="1" thickBot="1" x14ac:dyDescent="0.4">
      <c r="A32" s="71"/>
      <c r="B32" s="31">
        <v>15</v>
      </c>
      <c r="C32" s="33" t="s">
        <v>56</v>
      </c>
      <c r="D32" s="2"/>
      <c r="E32" s="10" t="str">
        <f t="shared" si="3"/>
        <v>inserire importo maggiore di zero</v>
      </c>
    </row>
    <row r="33" spans="1:5" ht="32.25" customHeight="1" thickBot="1" x14ac:dyDescent="0.4">
      <c r="A33" s="72"/>
      <c r="B33" s="64" t="s">
        <v>65</v>
      </c>
      <c r="C33" s="65"/>
      <c r="D33" s="65"/>
      <c r="E33" s="29">
        <f>SUM(E28:E32)</f>
        <v>0</v>
      </c>
    </row>
    <row r="34" spans="1:5" ht="24" customHeight="1" thickBot="1" x14ac:dyDescent="0.4">
      <c r="A34" s="70" t="s">
        <v>19</v>
      </c>
      <c r="B34" s="5" t="s">
        <v>30</v>
      </c>
      <c r="C34" s="5"/>
      <c r="D34" s="5"/>
      <c r="E34" s="5"/>
    </row>
    <row r="35" spans="1:5" ht="26.25" customHeight="1" thickBot="1" x14ac:dyDescent="0.4">
      <c r="A35" s="71"/>
      <c r="B35" s="20" t="s">
        <v>1</v>
      </c>
      <c r="C35" s="24" t="s">
        <v>31</v>
      </c>
      <c r="D35" s="24" t="s">
        <v>3</v>
      </c>
      <c r="E35" s="14" t="s">
        <v>14</v>
      </c>
    </row>
    <row r="36" spans="1:5" ht="15.75" customHeight="1" thickBot="1" x14ac:dyDescent="0.4">
      <c r="A36" s="71"/>
      <c r="B36" s="21">
        <v>10</v>
      </c>
      <c r="C36" s="25" t="s">
        <v>32</v>
      </c>
      <c r="D36" s="2"/>
      <c r="E36" s="28" t="str">
        <f t="shared" ref="E36:E42" si="4">IF(D36=" ","inserire importo",IF(D36=0,"inserire importo maggiore di zero",B36*D36))</f>
        <v>inserire importo maggiore di zero</v>
      </c>
    </row>
    <row r="37" spans="1:5" ht="15.75" customHeight="1" thickBot="1" x14ac:dyDescent="0.4">
      <c r="A37" s="71"/>
      <c r="B37" s="22">
        <v>10</v>
      </c>
      <c r="C37" s="26" t="s">
        <v>66</v>
      </c>
      <c r="D37" s="2"/>
      <c r="E37" s="28" t="str">
        <f t="shared" si="4"/>
        <v>inserire importo maggiore di zero</v>
      </c>
    </row>
    <row r="38" spans="1:5" ht="15.75" customHeight="1" thickBot="1" x14ac:dyDescent="0.4">
      <c r="A38" s="71"/>
      <c r="B38" s="22">
        <v>10</v>
      </c>
      <c r="C38" s="26" t="s">
        <v>33</v>
      </c>
      <c r="D38" s="2"/>
      <c r="E38" s="28" t="str">
        <f t="shared" si="4"/>
        <v>inserire importo maggiore di zero</v>
      </c>
    </row>
    <row r="39" spans="1:5" ht="15.75" customHeight="1" thickBot="1" x14ac:dyDescent="0.4">
      <c r="A39" s="71"/>
      <c r="B39" s="22">
        <v>5</v>
      </c>
      <c r="C39" s="26" t="s">
        <v>34</v>
      </c>
      <c r="D39" s="2"/>
      <c r="E39" s="28" t="str">
        <f t="shared" si="4"/>
        <v>inserire importo maggiore di zero</v>
      </c>
    </row>
    <row r="40" spans="1:5" ht="15.75" customHeight="1" thickBot="1" x14ac:dyDescent="0.4">
      <c r="A40" s="71"/>
      <c r="B40" s="22">
        <v>5</v>
      </c>
      <c r="C40" s="26" t="s">
        <v>35</v>
      </c>
      <c r="D40" s="2"/>
      <c r="E40" s="28" t="str">
        <f t="shared" si="4"/>
        <v>inserire importo maggiore di zero</v>
      </c>
    </row>
    <row r="41" spans="1:5" ht="15.75" customHeight="1" thickBot="1" x14ac:dyDescent="0.4">
      <c r="A41" s="71"/>
      <c r="B41" s="22">
        <v>5</v>
      </c>
      <c r="C41" s="26" t="s">
        <v>36</v>
      </c>
      <c r="D41" s="2"/>
      <c r="E41" s="28" t="str">
        <f t="shared" si="4"/>
        <v>inserire importo maggiore di zero</v>
      </c>
    </row>
    <row r="42" spans="1:5" ht="15.75" customHeight="1" thickBot="1" x14ac:dyDescent="0.4">
      <c r="A42" s="71"/>
      <c r="B42" s="23">
        <v>5</v>
      </c>
      <c r="C42" s="27" t="s">
        <v>37</v>
      </c>
      <c r="D42" s="2"/>
      <c r="E42" s="28" t="str">
        <f t="shared" si="4"/>
        <v>inserire importo maggiore di zero</v>
      </c>
    </row>
    <row r="43" spans="1:5" ht="27.75" customHeight="1" thickBot="1" x14ac:dyDescent="0.4">
      <c r="A43" s="72"/>
      <c r="B43" s="76" t="s">
        <v>24</v>
      </c>
      <c r="C43" s="77"/>
      <c r="D43" s="77"/>
      <c r="E43" s="29">
        <f>SUM(E36:E42)</f>
        <v>0</v>
      </c>
    </row>
    <row r="44" spans="1:5" ht="19" customHeight="1" x14ac:dyDescent="0.35">
      <c r="A44" s="81" t="s">
        <v>19</v>
      </c>
      <c r="B44" s="84" t="s">
        <v>12</v>
      </c>
      <c r="C44" s="87" t="s">
        <v>13</v>
      </c>
      <c r="D44" s="90" t="s">
        <v>21</v>
      </c>
      <c r="E44" s="61" t="s">
        <v>9</v>
      </c>
    </row>
    <row r="45" spans="1:5" x14ac:dyDescent="0.35">
      <c r="A45" s="82"/>
      <c r="B45" s="85"/>
      <c r="C45" s="88"/>
      <c r="D45" s="91"/>
      <c r="E45" s="62"/>
    </row>
    <row r="46" spans="1:5" x14ac:dyDescent="0.35">
      <c r="A46" s="82"/>
      <c r="B46" s="85"/>
      <c r="C46" s="88"/>
      <c r="D46" s="91"/>
      <c r="E46" s="62"/>
    </row>
    <row r="47" spans="1:5" x14ac:dyDescent="0.35">
      <c r="A47" s="82"/>
      <c r="B47" s="85"/>
      <c r="C47" s="88"/>
      <c r="D47" s="91"/>
      <c r="E47" s="62"/>
    </row>
    <row r="48" spans="1:5" x14ac:dyDescent="0.35">
      <c r="A48" s="82"/>
      <c r="B48" s="85"/>
      <c r="C48" s="88"/>
      <c r="D48" s="91"/>
      <c r="E48" s="62"/>
    </row>
    <row r="49" spans="1:5" ht="37.5" customHeight="1" x14ac:dyDescent="0.35">
      <c r="A49" s="82"/>
      <c r="B49" s="85"/>
      <c r="C49" s="88"/>
      <c r="D49" s="91"/>
      <c r="E49" s="62"/>
    </row>
    <row r="50" spans="1:5" ht="15" thickBot="1" x14ac:dyDescent="0.4">
      <c r="A50" s="82"/>
      <c r="B50" s="85"/>
      <c r="C50" s="89"/>
      <c r="D50" s="92"/>
      <c r="E50" s="63"/>
    </row>
    <row r="51" spans="1:5" ht="40" customHeight="1" thickBot="1" x14ac:dyDescent="0.4">
      <c r="A51" s="83"/>
      <c r="B51" s="86"/>
      <c r="C51" s="15">
        <v>1000000</v>
      </c>
      <c r="D51" s="3"/>
      <c r="E51" s="29">
        <f>(C51*D51)/100</f>
        <v>0</v>
      </c>
    </row>
    <row r="52" spans="1:5" ht="24" customHeight="1" thickBot="1" x14ac:dyDescent="0.4">
      <c r="A52" s="70" t="s">
        <v>50</v>
      </c>
      <c r="B52" s="5" t="s">
        <v>46</v>
      </c>
      <c r="C52" s="5"/>
      <c r="D52" s="5"/>
      <c r="E52" s="5"/>
    </row>
    <row r="53" spans="1:5" ht="26.25" customHeight="1" thickBot="1" x14ac:dyDescent="0.4">
      <c r="A53" s="71"/>
      <c r="B53" s="20" t="s">
        <v>45</v>
      </c>
      <c r="C53" s="24" t="s">
        <v>38</v>
      </c>
      <c r="D53" s="24" t="s">
        <v>3</v>
      </c>
      <c r="E53" s="14" t="s">
        <v>14</v>
      </c>
    </row>
    <row r="54" spans="1:5" ht="15.75" customHeight="1" thickBot="1" x14ac:dyDescent="0.4">
      <c r="A54" s="71"/>
      <c r="B54" s="21">
        <v>175</v>
      </c>
      <c r="C54" s="25" t="s">
        <v>39</v>
      </c>
      <c r="D54" s="2"/>
      <c r="E54" s="28" t="str">
        <f t="shared" ref="E54:E59" si="5">IF(D54=" ","inserire importo",IF(D54=0,"inserire importo maggiore di zero",B54*D54))</f>
        <v>inserire importo maggiore di zero</v>
      </c>
    </row>
    <row r="55" spans="1:5" ht="15.75" customHeight="1" thickBot="1" x14ac:dyDescent="0.4">
      <c r="A55" s="71"/>
      <c r="B55" s="22">
        <v>175</v>
      </c>
      <c r="C55" s="26" t="s">
        <v>40</v>
      </c>
      <c r="D55" s="2"/>
      <c r="E55" s="28" t="str">
        <f t="shared" si="5"/>
        <v>inserire importo maggiore di zero</v>
      </c>
    </row>
    <row r="56" spans="1:5" ht="15.75" customHeight="1" thickBot="1" x14ac:dyDescent="0.4">
      <c r="A56" s="71"/>
      <c r="B56" s="22">
        <v>150</v>
      </c>
      <c r="C56" s="26" t="s">
        <v>41</v>
      </c>
      <c r="D56" s="2"/>
      <c r="E56" s="28" t="str">
        <f t="shared" si="5"/>
        <v>inserire importo maggiore di zero</v>
      </c>
    </row>
    <row r="57" spans="1:5" ht="15.75" customHeight="1" thickBot="1" x14ac:dyDescent="0.4">
      <c r="A57" s="71"/>
      <c r="B57" s="22">
        <v>100</v>
      </c>
      <c r="C57" s="26" t="s">
        <v>42</v>
      </c>
      <c r="D57" s="2"/>
      <c r="E57" s="28" t="str">
        <f t="shared" si="5"/>
        <v>inserire importo maggiore di zero</v>
      </c>
    </row>
    <row r="58" spans="1:5" ht="15.75" customHeight="1" thickBot="1" x14ac:dyDescent="0.4">
      <c r="A58" s="71"/>
      <c r="B58" s="22">
        <v>50</v>
      </c>
      <c r="C58" s="26" t="s">
        <v>43</v>
      </c>
      <c r="D58" s="2"/>
      <c r="E58" s="28" t="str">
        <f t="shared" si="5"/>
        <v>inserire importo maggiore di zero</v>
      </c>
    </row>
    <row r="59" spans="1:5" ht="15.75" customHeight="1" thickBot="1" x14ac:dyDescent="0.4">
      <c r="A59" s="71"/>
      <c r="B59" s="39">
        <v>50</v>
      </c>
      <c r="C59" s="40" t="s">
        <v>44</v>
      </c>
      <c r="D59" s="41"/>
      <c r="E59" s="28" t="str">
        <f t="shared" si="5"/>
        <v>inserire importo maggiore di zero</v>
      </c>
    </row>
    <row r="60" spans="1:5" ht="27.75" customHeight="1" thickBot="1" x14ac:dyDescent="0.4">
      <c r="A60" s="71"/>
      <c r="B60" s="78" t="s">
        <v>48</v>
      </c>
      <c r="C60" s="79"/>
      <c r="D60" s="80"/>
      <c r="E60" s="38">
        <f>SUM(E54:E59)</f>
        <v>0</v>
      </c>
    </row>
    <row r="61" spans="1:5" ht="27.75" customHeight="1" thickBot="1" x14ac:dyDescent="0.4">
      <c r="A61" s="42"/>
      <c r="B61" s="43"/>
      <c r="C61" s="43"/>
      <c r="D61" s="44" t="s">
        <v>47</v>
      </c>
      <c r="E61" s="45">
        <f>E17+E25+E33+E43+E51+E60</f>
        <v>0</v>
      </c>
    </row>
    <row r="62" spans="1:5" x14ac:dyDescent="0.35">
      <c r="D62" s="66" t="s">
        <v>49</v>
      </c>
      <c r="E62" s="68">
        <f>IF(E61&gt;E64,"ERRORE",(E61))</f>
        <v>0</v>
      </c>
    </row>
    <row r="63" spans="1:5" ht="15" thickBot="1" x14ac:dyDescent="0.4">
      <c r="D63" s="67"/>
      <c r="E63" s="69"/>
    </row>
    <row r="64" spans="1:5" x14ac:dyDescent="0.35">
      <c r="D64" s="55" t="s">
        <v>20</v>
      </c>
      <c r="E64" s="58">
        <v>118300</v>
      </c>
    </row>
    <row r="65" spans="1:5" x14ac:dyDescent="0.35">
      <c r="D65" s="56"/>
      <c r="E65" s="59"/>
    </row>
    <row r="66" spans="1:5" ht="15" thickBot="1" x14ac:dyDescent="0.4">
      <c r="D66" s="57"/>
      <c r="E66" s="60"/>
    </row>
    <row r="67" spans="1:5" ht="44" customHeight="1" thickBot="1" x14ac:dyDescent="0.4">
      <c r="A67" s="53" t="s">
        <v>64</v>
      </c>
      <c r="B67" s="54"/>
      <c r="C67" s="47"/>
      <c r="D67" s="48"/>
      <c r="E67" s="51" t="str">
        <f>IF(D67&lt;&gt;2000,"ATTENZIONE: l'importo non può differire dall'importo inserito nel preventivo","")</f>
        <v>ATTENZIONE: l'importo non può differire dall'importo inserito nel preventivo</v>
      </c>
    </row>
    <row r="68" spans="1:5" ht="16" thickBot="1" x14ac:dyDescent="0.4">
      <c r="A68" s="46"/>
      <c r="B68" s="46"/>
      <c r="C68" s="46"/>
      <c r="D68" s="49"/>
      <c r="E68" s="52"/>
    </row>
    <row r="69" spans="1:5" ht="98.5" customHeight="1" thickBot="1" x14ac:dyDescent="0.4">
      <c r="A69" s="53" t="s">
        <v>63</v>
      </c>
      <c r="B69" s="54"/>
      <c r="C69" s="47"/>
      <c r="D69" s="48"/>
      <c r="E69" s="51" t="str">
        <f>IF(D69&lt;&gt;200,"ATTENZIONE: l'importo non può differire dall'importo inserito nel preventivo","")</f>
        <v>ATTENZIONE: l'importo non può differire dall'importo inserito nel preventivo</v>
      </c>
    </row>
    <row r="70" spans="1:5" ht="16" thickBot="1" x14ac:dyDescent="0.4">
      <c r="A70" s="46"/>
      <c r="B70" s="46"/>
      <c r="C70" s="46"/>
      <c r="D70" s="49"/>
      <c r="E70" s="52"/>
    </row>
    <row r="71" spans="1:5" ht="70.5" customHeight="1" thickBot="1" x14ac:dyDescent="0.4">
      <c r="A71" s="53" t="s">
        <v>62</v>
      </c>
      <c r="B71" s="54"/>
      <c r="C71" s="47"/>
      <c r="D71" s="50"/>
      <c r="E71" s="51" t="str">
        <f>IF(D71&lt;&gt;"H03A","ATTENZIONE: il CCNL non può differire da quello inserito nel preventivo","")</f>
        <v>ATTENZIONE: il CCNL non può differire da quello inserito nel preventivo</v>
      </c>
    </row>
    <row r="72" spans="1:5" x14ac:dyDescent="0.35">
      <c r="D72" s="16"/>
    </row>
    <row r="73" spans="1:5" x14ac:dyDescent="0.35">
      <c r="D73" s="16"/>
    </row>
    <row r="74" spans="1:5" x14ac:dyDescent="0.35">
      <c r="D74" s="16"/>
    </row>
    <row r="75" spans="1:5" x14ac:dyDescent="0.35">
      <c r="D75" s="16"/>
      <c r="E75" s="16"/>
    </row>
    <row r="76" spans="1:5" x14ac:dyDescent="0.35">
      <c r="D76" s="17"/>
      <c r="E76" s="16"/>
    </row>
    <row r="77" spans="1:5" x14ac:dyDescent="0.35">
      <c r="E77" s="16"/>
    </row>
    <row r="78" spans="1:5" x14ac:dyDescent="0.35">
      <c r="E78" s="18"/>
    </row>
    <row r="81" spans="5:5" x14ac:dyDescent="0.35">
      <c r="E81" s="19"/>
    </row>
  </sheetData>
  <sheetProtection algorithmName="SHA-512" hashValue="3ECLyTf0sjUXxGgThTlId4AvXlJDP81xA91K6NC1Q7dl71t9CL9eAYKsKOVjPpHWdh8K9LhIkCzNvadgk4ijgA==" saltValue="4vX3tYQpSInEYSmtHBd6OA==" spinCount="100000" sheet="1" objects="1" scenarios="1"/>
  <mergeCells count="25">
    <mergeCell ref="A18:A25"/>
    <mergeCell ref="B7:E7"/>
    <mergeCell ref="B18:E18"/>
    <mergeCell ref="B17:D17"/>
    <mergeCell ref="A6:A17"/>
    <mergeCell ref="B25:D25"/>
    <mergeCell ref="E44:E50"/>
    <mergeCell ref="B33:D33"/>
    <mergeCell ref="D62:D63"/>
    <mergeCell ref="E62:E63"/>
    <mergeCell ref="A26:A33"/>
    <mergeCell ref="B26:E26"/>
    <mergeCell ref="B43:D43"/>
    <mergeCell ref="A34:A43"/>
    <mergeCell ref="A52:A60"/>
    <mergeCell ref="B60:D60"/>
    <mergeCell ref="A44:A51"/>
    <mergeCell ref="B44:B51"/>
    <mergeCell ref="C44:C50"/>
    <mergeCell ref="D44:D50"/>
    <mergeCell ref="A69:B69"/>
    <mergeCell ref="A71:B71"/>
    <mergeCell ref="D64:D66"/>
    <mergeCell ref="E64:E66"/>
    <mergeCell ref="A67:B67"/>
  </mergeCells>
  <conditionalFormatting sqref="E62:E63">
    <cfRule type="containsText" dxfId="0" priority="1" operator="containsText" text="ERRORE">
      <formula>NOT(ISERROR(SEARCH("ERRORE",E62)))</formula>
    </cfRule>
  </conditionalFormatting>
  <dataValidations count="3">
    <dataValidation type="decimal" allowBlank="1" showInputMessage="1" showErrorMessage="1" errorTitle="valore non consentito" error="si accettano valori compresi da 0 a 0,70" sqref="D51" xr:uid="{00000000-0002-0000-0000-000000000000}">
      <formula1>0</formula1>
      <formula2>0.7</formula2>
    </dataValidation>
    <dataValidation type="custom" operator="greaterThan" allowBlank="1" showInputMessage="1" showErrorMessage="1" error="L'importo deve essere intero e maggiore di zero" sqref="D69" xr:uid="{534946E1-DD0A-4315-97EC-C49FB59F4528}">
      <formula1>AND((LEN(D69)-LEN(INT(D69)))&lt;=3,D69&gt;0)</formula1>
    </dataValidation>
    <dataValidation type="custom" operator="greaterThan" allowBlank="1" showInputMessage="1" showErrorMessage="1" error="L'importo deve essere maggiore di zero e sono ammesse solo 2 cifre decimali" sqref="D67:D68 D70" xr:uid="{C62C634C-0231-4975-8807-A3F42F8BF677}">
      <formula1>AND((LEN(D67)-LEN(INT(D67)))&lt;=3,D67&gt;0)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csy</dc:creator>
  <cp:lastModifiedBy>Morrone Enrico</cp:lastModifiedBy>
  <dcterms:created xsi:type="dcterms:W3CDTF">2017-10-24T09:21:40Z</dcterms:created>
  <dcterms:modified xsi:type="dcterms:W3CDTF">2025-03-31T13:15:47Z</dcterms:modified>
</cp:coreProperties>
</file>