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autoCompressPictures="0" defaultThemeVersion="124226"/>
  <xr:revisionPtr revIDLastSave="0" documentId="13_ncr:1_{3BF2107D-99FC-41D6-ACA5-FA44BD6AD4C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3" l="1"/>
  <c r="F4" i="13"/>
  <c r="F5" i="13"/>
  <c r="F12" i="13"/>
  <c r="E18" i="13"/>
  <c r="F10" i="13"/>
  <c r="F8" i="13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<sst xmlns="http://schemas.openxmlformats.org/spreadsheetml/2006/main" count="16" uniqueCount="16">
  <si>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</si>
  <si>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</si>
  <si>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</si>
  <si>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</si>
  <si>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</si>
  <si>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</si>
  <si>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</si>
  <si>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</si>
  <si>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</si>
  <si>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</si>
  <si>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</t>
    </r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</si>
  <si>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generazionali, di genere e di inclusione lavorativa per le persone con disabilità o svantaggiate, indicate del documento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</si>
  <si>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inclusione lavorativa per le persone con disabilità o svantaggiate, indicate nel documento Richiesta di offerta</t>
    </r>
  </si>
  <si>
    <t>Custodia, gestione fisica dell’archivio (€/mt lineare) - come da capitolato tecnico paragrafo n. 2.2</t>
  </si>
  <si>
    <t>Servizio di trasporto e facchinaggio dei nuovi documenti (€/ora) - come da capitolato tecnico paragrafo n. 2.3
(costi della manodopera non ribassabili pari a 3.556.80 €)</t>
  </si>
  <si>
    <r>
      <rPr>
        <b/>
        <sz val="12"/>
        <color theme="1"/>
        <rFont val="Arial"/>
        <family val="2"/>
      </rPr>
      <t>Di cui costi della manodopera relativi al Servizio di trasporto e facchinaggio dei nuovi documenti</t>
    </r>
    <r>
      <rPr>
        <sz val="12"/>
        <color theme="1"/>
        <rFont val="Arial"/>
        <family val="2"/>
      </rPr>
      <t xml:space="preserve">
(stimati dalla stazione appaltante pari </t>
    </r>
    <r>
      <rPr>
        <sz val="12"/>
        <rFont val="Arial"/>
        <family val="2"/>
      </rPr>
      <t xml:space="preserve">a </t>
    </r>
    <r>
      <rPr>
        <b/>
        <sz val="12"/>
        <rFont val="Arial"/>
        <family val="2"/>
      </rPr>
      <t>Euro 3.556.80</t>
    </r>
    <r>
      <rPr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</si>
</sst>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4" fontId="1" fillId="6" borderId="10" xfId="0" applyNumberFormat="1" applyFont="1" applyFill="1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7" fillId="4" borderId="16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7" xfId="0" applyNumberFormat="1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9" fontId="2" fillId="4" borderId="17" xfId="0" applyNumberFormat="1" applyFont="1" applyFill="1" applyBorder="1" applyAlignment="1">
      <alignment horizontal="left" vertical="center" wrapText="1"/>
    </xf>
    <xf numFmtId="164" fontId="2" fillId="6" borderId="17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5" xfId="0" applyNumberFormat="1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49" fontId="1" fillId="6" borderId="1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5" fillId="0" borderId="0" xfId="0" applyFont="1"/>
    <xf numFmtId="0" fontId="4" fillId="0" borderId="0" xfId="0" applyFont="1"/>
    <xf numFmtId="0" fontId="13" fillId="0" borderId="0" xfId="0" applyFont="1"/>
    <xf numFmtId="165" fontId="12" fillId="0" borderId="0" xfId="0" applyNumberFormat="1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4" fontId="12" fillId="0" borderId="0" xfId="0" applyNumberFormat="1" applyFont="1"/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17" xfId="1" applyFont="1" applyBorder="1" applyAlignment="1">
      <alignment horizontal="left" vertical="center" wrapText="1"/>
    </xf>
    <xf numFmtId="0" fontId="11" fillId="7" borderId="17" xfId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tabSelected="1" topLeftCell="A5" zoomScale="70" zoomScaleNormal="70" workbookViewId="0">
      <selection activeCell="B10" sqref="B10:C10"/>
    </sheetView>
  </sheetViews>
  <sheetFormatPr defaultColWidth="8.81640625" defaultRowHeight="14" x14ac:dyDescent="0.3"/>
  <cols>
    <col min="1" max="1" width="6.1796875" style="29" customWidth="1"/>
    <col min="2" max="2" width="14" style="29" customWidth="1"/>
    <col min="3" max="3" width="54.26953125" style="29" customWidth="1"/>
    <col min="4" max="4" width="10.54296875" style="29" customWidth="1"/>
    <col min="5" max="5" width="22.6328125" style="29" bestFit="1" customWidth="1"/>
    <col min="6" max="6" width="35.26953125" style="29" customWidth="1"/>
    <col min="7" max="7" width="22.7265625" style="29" customWidth="1"/>
    <col min="8" max="8" width="10.90625" style="29" bestFit="1" customWidth="1"/>
    <col min="9" max="16384" width="8.81640625" style="29"/>
  </cols>
  <sheetData>
    <row r="1" spans="2:8" ht="46.5" customHeight="1" thickBot="1" x14ac:dyDescent="0.35">
      <c r="B1" s="4"/>
      <c r="C1" s="4"/>
      <c r="D1" s="4"/>
      <c r="E1" s="11" t="s">
        <v>0</v>
      </c>
      <c r="F1" s="4"/>
      <c r="G1" s="4"/>
    </row>
    <row r="2" spans="2:8" ht="62" customHeight="1" thickBot="1" x14ac:dyDescent="0.35">
      <c r="B2" s="17" t="s">
        <v>5</v>
      </c>
      <c r="C2" s="5" t="s">
        <v>1</v>
      </c>
      <c r="D2" s="6" t="s">
        <v>6</v>
      </c>
      <c r="E2" s="18" t="s">
        <v>7</v>
      </c>
      <c r="F2" s="5" t="s">
        <v>8</v>
      </c>
      <c r="G2" s="4"/>
    </row>
    <row r="3" spans="2:8" ht="99.5" customHeight="1" x14ac:dyDescent="0.3">
      <c r="B3" s="10">
        <v>1</v>
      </c>
      <c r="C3" s="21" t="s">
        <v>13</v>
      </c>
      <c r="D3" s="13">
        <v>1700</v>
      </c>
      <c r="E3" s="15"/>
      <c r="F3" s="2">
        <f t="shared" ref="F3:F4" si="0">D3*E3</f>
        <v>0</v>
      </c>
      <c r="H3" s="1"/>
    </row>
    <row r="4" spans="2:8" ht="43.5" customHeight="1" x14ac:dyDescent="0.3">
      <c r="B4" s="22">
        <v>2</v>
      </c>
      <c r="C4" s="19" t="s">
        <v>14</v>
      </c>
      <c r="D4" s="16">
        <v>180</v>
      </c>
      <c r="E4" s="20"/>
      <c r="F4" s="23">
        <f t="shared" si="0"/>
        <v>0</v>
      </c>
      <c r="H4" s="1"/>
    </row>
    <row r="5" spans="2:8" ht="80" customHeight="1" thickBot="1" x14ac:dyDescent="0.35">
      <c r="B5" s="37" t="s">
        <v>3</v>
      </c>
      <c r="C5" s="38"/>
      <c r="D5" s="38"/>
      <c r="E5" s="39"/>
      <c r="F5" s="14" t="str">
        <f>IF(COUNTBLANK(E3:E4)=0,IF((SUM(F3:F4))&lt;=E16,(SUM(F3:F4)),"ERRORE l'importo offerto supera la base d'asta"),"Inserire importi unitari")</f>
        <v>Inserire importi unitari</v>
      </c>
    </row>
    <row r="6" spans="2:8" ht="14.15" customHeight="1" x14ac:dyDescent="0.3">
      <c r="B6" s="44"/>
      <c r="C6" s="45"/>
      <c r="D6" s="45"/>
      <c r="E6" s="45"/>
      <c r="F6" s="46"/>
    </row>
    <row r="7" spans="2:8" ht="29.15" customHeight="1" thickBot="1" x14ac:dyDescent="0.4">
      <c r="B7" s="30"/>
      <c r="C7" s="30"/>
      <c r="D7" s="30"/>
      <c r="E7" s="31"/>
      <c r="F7" s="3"/>
    </row>
    <row r="8" spans="2:8" ht="54" customHeight="1" thickBot="1" x14ac:dyDescent="0.35">
      <c r="B8" s="47" t="s">
        <v>15</v>
      </c>
      <c r="C8" s="48"/>
      <c r="D8" s="7"/>
      <c r="E8" s="8"/>
      <c r="F8" s="9" t="str">
        <f>IF(E8="","Inserire importo costi monodopera",E8)</f>
        <v>Inserire importo costi monodopera</v>
      </c>
    </row>
    <row r="9" spans="2:8" ht="29.15" customHeight="1" thickBot="1" x14ac:dyDescent="0.4">
      <c r="B9" s="30"/>
      <c r="C9" s="30"/>
      <c r="D9" s="30"/>
      <c r="E9" s="31"/>
      <c r="F9" s="3"/>
    </row>
    <row r="10" spans="2:8" ht="62.65" customHeight="1" thickBot="1" x14ac:dyDescent="0.35">
      <c r="B10" s="47" t="s">
        <v>9</v>
      </c>
      <c r="C10" s="48"/>
      <c r="D10" s="7"/>
      <c r="E10" s="8"/>
      <c r="F10" s="9" t="str">
        <f>IF(E10="","Inserire importo oneri aziendali",E10)</f>
        <v>Inserire importo oneri aziendali</v>
      </c>
    </row>
    <row r="11" spans="2:8" ht="29.15" customHeight="1" thickBot="1" x14ac:dyDescent="0.4">
      <c r="B11" s="30"/>
      <c r="C11" s="30"/>
      <c r="D11" s="30"/>
      <c r="E11" s="31"/>
      <c r="F11" s="3"/>
    </row>
    <row r="12" spans="2:8" ht="62.65" customHeight="1" thickBot="1" x14ac:dyDescent="0.35">
      <c r="B12" s="47" t="s">
        <v>10</v>
      </c>
      <c r="C12" s="48"/>
      <c r="D12" s="7"/>
      <c r="E12" s="24"/>
      <c r="F12" s="12" t="str">
        <f>IF(E12="","Inserire CCNL applicato e relativo codice",E12)</f>
        <v>Inserire CCNL applicato e relativo codice</v>
      </c>
    </row>
    <row r="13" spans="2:8" ht="21" customHeight="1" x14ac:dyDescent="0.3">
      <c r="B13" s="25"/>
      <c r="C13" s="25"/>
      <c r="D13" s="26"/>
      <c r="E13" s="27"/>
      <c r="F13" s="28"/>
    </row>
    <row r="14" spans="2:8" ht="104.5" customHeight="1" x14ac:dyDescent="0.3">
      <c r="B14" s="53" t="s">
        <v>11</v>
      </c>
      <c r="C14" s="53"/>
      <c r="D14" s="53"/>
      <c r="E14" s="54" t="s">
        <v>12</v>
      </c>
      <c r="F14" s="54"/>
    </row>
    <row r="15" spans="2:8" ht="15" customHeight="1" thickBot="1" x14ac:dyDescent="0.4">
      <c r="B15" s="30"/>
      <c r="C15" s="30"/>
      <c r="D15" s="30"/>
      <c r="E15" s="31"/>
      <c r="F15" s="3"/>
    </row>
    <row r="16" spans="2:8" ht="48.9" customHeight="1" thickBot="1" x14ac:dyDescent="0.4">
      <c r="B16" s="49" t="s">
        <v>2</v>
      </c>
      <c r="C16" s="50"/>
      <c r="D16" s="32"/>
      <c r="E16" s="40">
        <v>39533.480000000003</v>
      </c>
      <c r="F16" s="41"/>
      <c r="H16" s="33"/>
    </row>
    <row r="17" spans="2:8" ht="14.5" thickBot="1" x14ac:dyDescent="0.35">
      <c r="C17" s="34"/>
      <c r="E17" s="35"/>
    </row>
    <row r="18" spans="2:8" ht="57" customHeight="1" thickBot="1" x14ac:dyDescent="0.35">
      <c r="B18" s="51" t="s">
        <v>4</v>
      </c>
      <c r="C18" s="52"/>
      <c r="E18" s="42" t="str">
        <f>IF(F5="Inserire importi unitari","Inserire gli importi unitari",IF((F5&gt;E16),"ERRORE l'importo offerto supera la base d'asta",IF(F5&lt;=(E8+E10),"ERRORE l’importo offerto non può essere inferiore alla somma dei costi della manodopera più gli oneri aziendali",IF(F8="Inserire importo costi monodopera","Inserire i costi della manodopera",IF(F10="Inserire importo oneri aziendali","Inserire gli oneri aziendali",IF(F12="Inserire CCNL applicato e relativo codice"," Inserire il CCNL applicato e il relativo codice",F5))))))</f>
        <v>Inserire gli importi unitari</v>
      </c>
      <c r="F18" s="43"/>
      <c r="H18" s="36"/>
    </row>
    <row r="19" spans="2:8" ht="48.5" customHeight="1" x14ac:dyDescent="0.3"/>
    <row r="20" spans="2:8" ht="48.5" customHeight="1" x14ac:dyDescent="0.3"/>
    <row r="21" spans="2:8" ht="48.5" customHeight="1" x14ac:dyDescent="0.3"/>
    <row r="22" spans="2:8" ht="48.5" customHeight="1" x14ac:dyDescent="0.3"/>
  </sheetData>
  <sheetProtection algorithmName="SHA-512" hashValue="2JuYza0Wh0BaV0mKaR3+FMQC9f09toe/tYa2U5QOaCqGfrouOEbbMota0t5SMEW7+o32BBb3Zo4u9AM9bzWwqA==" saltValue="YzWJw9v1UYRWpJFXP1qMrA==" spinCount="100000" sheet="1" objects="1" scenarios="1"/>
  <protectedRanges>
    <protectedRange sqref="E3:E4" name="Intervallo1"/>
  </protectedRanges>
  <mergeCells count="11">
    <mergeCell ref="B5:E5"/>
    <mergeCell ref="E16:F16"/>
    <mergeCell ref="E18:F18"/>
    <mergeCell ref="B6:F6"/>
    <mergeCell ref="B8:C8"/>
    <mergeCell ref="B10:C10"/>
    <mergeCell ref="B16:C16"/>
    <mergeCell ref="B18:C18"/>
    <mergeCell ref="B12:C12"/>
    <mergeCell ref="B14:D14"/>
    <mergeCell ref="E14:F14"/>
  </mergeCells>
  <conditionalFormatting sqref="E18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18:F18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5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15 E7:E9 E11" xr:uid="{00000000-0002-0000-0000-000001000000}">
      <formula1>AND((LEN(E7)-LEN(INT(E7)))&lt;=3,E7&gt;0)</formula1>
    </dataValidation>
    <dataValidation type="custom" operator="greaterThan" allowBlank="1" showInputMessage="1" showErrorMessage="1" error="L'importo deve essere intero e maggiore di zero" sqref="E10" xr:uid="{00000000-0002-0000-0000-000002000000}">
      <formula1>AND((LEN(E10)-LEN(INT(E10)))&lt;=3,E10&gt;0)</formula1>
    </dataValidation>
    <dataValidation type="custom" operator="equal" allowBlank="1" showInputMessage="1" showErrorMessage="1" error="Non è possibile inserire più di due cifre decimali o un valore pari a zero" sqref="E3:E4" xr:uid="{00000000-0002-0000-0000-000000000000}">
      <formula1>AND((LEN(E3)-LEN(INT(E3)))&lt;=3,E3&lt;&gt;0)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2025-07-07T12:45:47Z</dcterms:modified>
</cp:coreProperties>
</file>