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64DD7D49-6CA5-4DCB-A9C2-9585CBDC295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5" i="13" s="1"/>
  <c r="F11" i="13" l="1"/>
  <c r="F9" i="13" l="1"/>
  <c r="F7" i="13"/>
  <c r="E17" i="13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<sst xmlns="http://schemas.openxmlformats.org/spreadsheetml/2006/main" count="17" uniqueCount="17">
  <si>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</si>
  <si>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</si>
  <si>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</si>
  <si>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</si>
  <si>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</si>
  <si>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</si>
  <si>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</si>
  <si>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</si>
  <si>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t xml:space="preserve">Prezzo Totale Offerto al netto dell'IVA </t>
  </si>
  <si>
    <t>A</t>
  </si>
  <si>
    <r>
      <t xml:space="preserve">Importo offerto </t>
    </r>
    <r>
      <rPr>
        <b/>
        <sz val="11"/>
        <rFont val="Arial"/>
        <family val="2"/>
      </rPr>
      <t xml:space="preserve">(€) </t>
    </r>
  </si>
  <si>
    <r>
      <t>Impegno in relazione all’applicazione della clausola sociale per le pari opportunità generazionali e di genere</t>
    </r>
    <r>
      <rPr>
        <sz val="12"/>
        <rFont val="Arial"/>
        <family val="2"/>
      </rPr>
      <t>, di cui al par.5 della Richiesta di offerta</t>
    </r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</si>
  <si>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1.428,00</t>
    </r>
    <r>
      <rPr>
        <sz val="12"/>
        <rFont val="Arial"/>
        <family val="2"/>
      </rPr>
      <t>)</t>
    </r>
  </si>
  <si>
    <t>Realizzazione evento
(a corpo)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</si>
  <si>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genere, di cui al par.5 della Richiesta di offerta</t>
    </r>
  </si>
  <si>
    <t>Negoziazione n. 5212501 - C - 52391 - Realizzazione dell'evento Off Site Meeting 2025</t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</si>
  <si>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al paragrafo 3 della Richiesta di offerta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</si>
</sst>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1" fillId="4" borderId="8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10" fillId="0" borderId="1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165" fontId="3" fillId="0" borderId="0" xfId="0" applyNumberFormat="1" applyFont="1"/>
    <xf numFmtId="0" fontId="0" fillId="0" borderId="0" xfId="0" applyProtection="1">
      <protection hidden="1"/>
    </xf>
    <xf numFmtId="0" fontId="1" fillId="0" borderId="16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49" fontId="14" fillId="0" borderId="9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0" fontId="15" fillId="0" borderId="15" xfId="1" applyFont="1" applyBorder="1" applyAlignment="1">
      <alignment horizontal="left" vertical="center" wrapText="1"/>
    </xf>
    <xf numFmtId="0" fontId="14" fillId="6" borderId="15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zoomScale="85" zoomScaleNormal="85" workbookViewId="0">
      <selection activeCell="E4" sqref="E4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25.54296875" bestFit="1" customWidth="1"/>
    <col min="4" max="4" width="10.54296875" customWidth="1"/>
    <col min="5" max="5" width="37.54296875" customWidth="1"/>
    <col min="6" max="6" width="29" customWidth="1"/>
    <col min="7" max="7" width="35.26953125" customWidth="1"/>
    <col min="8" max="8" width="22.7265625" customWidth="1"/>
    <col min="9" max="9" width="10.90625" bestFit="1" customWidth="1"/>
  </cols>
  <sheetData>
    <row r="1" spans="2:8" ht="70" customHeight="1" thickBot="1" x14ac:dyDescent="0.4">
      <c r="B1" s="35" t="s">
        <v>15</v>
      </c>
      <c r="C1" s="35"/>
      <c r="D1" s="35"/>
      <c r="E1" s="35"/>
      <c r="F1" s="35"/>
      <c r="G1" s="35"/>
      <c r="H1" s="11"/>
    </row>
    <row r="2" spans="2:8" ht="46.5" customHeight="1" thickBot="1" x14ac:dyDescent="0.4">
      <c r="B2" s="9"/>
      <c r="C2" s="9"/>
      <c r="D2" s="9"/>
      <c r="E2" s="24" t="s">
        <v>0</v>
      </c>
      <c r="F2" s="9"/>
      <c r="G2" s="5"/>
    </row>
    <row r="3" spans="2:8" ht="62" customHeight="1" thickBot="1" x14ac:dyDescent="0.4">
      <c r="B3" s="19" t="s">
        <v>4</v>
      </c>
      <c r="C3" s="20" t="s">
        <v>1</v>
      </c>
      <c r="D3" s="20" t="s">
        <v>5</v>
      </c>
      <c r="E3" s="21" t="s">
        <v>10</v>
      </c>
      <c r="F3" s="22" t="s">
        <v>6</v>
      </c>
      <c r="G3" s="5"/>
    </row>
    <row r="4" spans="2:8" ht="63.9" customHeight="1" thickBot="1" x14ac:dyDescent="0.4">
      <c r="B4" s="28" t="s">
        <v>9</v>
      </c>
      <c r="C4" s="29" t="s">
        <v>13</v>
      </c>
      <c r="D4" s="30">
        <v>1</v>
      </c>
      <c r="E4" s="31"/>
      <c r="F4" s="12" t="str">
        <f>IF(E4="","indicare l'importo offerto",IF(E4=0,"indicare l'importo offerto",E4*D4))</f>
        <v>indicare l'importo offerto</v>
      </c>
      <c r="H4" s="4"/>
    </row>
    <row r="5" spans="2:8" ht="80" customHeight="1" thickBot="1" x14ac:dyDescent="0.4">
      <c r="B5" s="32" t="s">
        <v>8</v>
      </c>
      <c r="C5" s="33"/>
      <c r="D5" s="33"/>
      <c r="E5" s="34"/>
      <c r="F5" s="13" t="str">
        <f>IF(COUNTBLANK(E4:E4)&gt;0,"Indicare l'importo offerto",IF(SUM(F4:F4)&gt;E15,"ERRORE l'importo offerto supera la base d'asta",SUM(F4:F4)))</f>
        <v>Indicare l'importo offerto</v>
      </c>
      <c r="G5" s="15"/>
    </row>
    <row r="6" spans="2:8" ht="29.15" customHeight="1" thickBot="1" x14ac:dyDescent="0.4">
      <c r="B6" s="6"/>
      <c r="C6" s="6"/>
      <c r="D6" s="6"/>
      <c r="E6" s="7"/>
      <c r="F6" s="8"/>
    </row>
    <row r="7" spans="2:8" ht="54" customHeight="1" thickBot="1" x14ac:dyDescent="0.4">
      <c r="B7" s="42" t="s">
        <v>12</v>
      </c>
      <c r="C7" s="43"/>
      <c r="D7" s="43"/>
      <c r="E7" s="10"/>
      <c r="F7" s="23" t="str">
        <f>IF(E7="","Inserire importo costi monodopera",E7)</f>
        <v>Inserire importo costi monodopera</v>
      </c>
    </row>
    <row r="8" spans="2:8" ht="29.15" customHeight="1" thickBot="1" x14ac:dyDescent="0.4">
      <c r="B8" s="6"/>
      <c r="C8" s="6"/>
      <c r="D8" s="6"/>
      <c r="E8" s="7"/>
      <c r="F8" s="8"/>
    </row>
    <row r="9" spans="2:8" ht="88.5" customHeight="1" thickBot="1" x14ac:dyDescent="0.4">
      <c r="B9" s="44" t="s">
        <v>7</v>
      </c>
      <c r="C9" s="45"/>
      <c r="D9" s="45"/>
      <c r="E9" s="10"/>
      <c r="F9" s="23" t="str">
        <f>IF(E9="","Inserire importo oneri aziendali",E9)</f>
        <v>Inserire importo oneri aziendali</v>
      </c>
    </row>
    <row r="10" spans="2:8" ht="29.15" customHeight="1" thickBot="1" x14ac:dyDescent="0.4">
      <c r="B10" s="6"/>
      <c r="C10" s="6"/>
      <c r="D10" s="6"/>
      <c r="E10" s="7"/>
      <c r="F10" s="8"/>
    </row>
    <row r="11" spans="2:8" ht="62.65" customHeight="1" thickBot="1" x14ac:dyDescent="0.4">
      <c r="B11" s="44" t="s">
        <v>16</v>
      </c>
      <c r="C11" s="45"/>
      <c r="D11" s="45"/>
      <c r="E11" s="14"/>
      <c r="F11" s="12" t="str">
        <f>IF(E11="","Inserire CCNL applicato e relativo codice",E11)</f>
        <v>Inserire CCNL applicato e relativo codice</v>
      </c>
    </row>
    <row r="12" spans="2:8" ht="29.15" customHeight="1" x14ac:dyDescent="0.35">
      <c r="B12" s="6"/>
      <c r="C12" s="6"/>
      <c r="D12" s="6"/>
      <c r="E12" s="6"/>
      <c r="F12" s="7"/>
      <c r="G12" s="8"/>
      <c r="H12" s="27"/>
    </row>
    <row r="13" spans="2:8" ht="99" customHeight="1" x14ac:dyDescent="0.35">
      <c r="B13" s="46" t="s">
        <v>11</v>
      </c>
      <c r="C13" s="46"/>
      <c r="D13" s="46"/>
      <c r="E13" s="47" t="s">
        <v>14</v>
      </c>
      <c r="F13" s="47"/>
      <c r="H13" s="27"/>
    </row>
    <row r="14" spans="2:8" ht="29.15" customHeight="1" thickBot="1" x14ac:dyDescent="0.4">
      <c r="B14" s="6"/>
      <c r="C14" s="6"/>
      <c r="D14" s="6"/>
      <c r="E14" s="7"/>
      <c r="F14" s="8"/>
    </row>
    <row r="15" spans="2:8" s="1" customFormat="1" ht="48.9" customHeight="1" thickBot="1" x14ac:dyDescent="0.4">
      <c r="B15" s="40" t="s">
        <v>2</v>
      </c>
      <c r="C15" s="41"/>
      <c r="D15" s="25"/>
      <c r="E15" s="36">
        <v>19700</v>
      </c>
      <c r="F15" s="37"/>
      <c r="H15" s="26"/>
    </row>
    <row r="16" spans="2:8" s="1" customFormat="1" ht="15" thickBot="1" x14ac:dyDescent="0.4">
      <c r="C16" s="2"/>
      <c r="E16" s="3"/>
    </row>
    <row r="17" spans="2:8" ht="57" customHeight="1" thickBot="1" x14ac:dyDescent="0.4">
      <c r="B17" s="16" t="s">
        <v>3</v>
      </c>
      <c r="C17" s="17"/>
      <c r="D17" s="18"/>
      <c r="E17" s="38" t="str">
        <f>IF(F5="Indicare l'importo offerto","Indicare l'importo offerto",IF((F5&gt;E15),"ERRORE l'importo offerto supera la base d'asta",IF(F7="Inserire importo costi monodopera","Inserire importo costi manodopera",IF(F9="Inserire importo oneri aziendali","Inserire importo oneri aziendali",IF(F11="Inserire CCNL applicato e relativo codice"," Inserire il CCNL applicato e il relativo codice",IF(F5&lt;=(E7+E9),"ERRORE l’importo offerto non può essere inferiore alla somma dei costi della manodopera più gli oneri aziendali",F5))))))</f>
        <v>Indicare l'importo offerto</v>
      </c>
      <c r="F17" s="39"/>
      <c r="G17" s="15"/>
      <c r="H17" s="15"/>
    </row>
    <row r="18" spans="2:8" ht="48.5" customHeight="1" x14ac:dyDescent="0.35"/>
    <row r="19" spans="2:8" ht="48.5" customHeight="1" x14ac:dyDescent="0.35"/>
    <row r="20" spans="2:8" ht="48.5" customHeight="1" x14ac:dyDescent="0.35"/>
    <row r="21" spans="2:8" ht="48.5" customHeight="1" x14ac:dyDescent="0.35"/>
  </sheetData>
  <sheetProtection algorithmName="SHA-512" hashValue="AzcrULr8Q+Sg6Uqj1YoKicIWphfjj9rkv1Emtf95up6SGULrwLHzBNDSS6gUTKVghtRbdkkToWM8Zby5ObdjXg==" saltValue="wbV4aD6iqUypOE9O63WwBw==" spinCount="100000" sheet="1" objects="1" scenarios="1"/>
  <mergeCells count="10">
    <mergeCell ref="B5:E5"/>
    <mergeCell ref="B1:G1"/>
    <mergeCell ref="E15:F15"/>
    <mergeCell ref="E17:F17"/>
    <mergeCell ref="B15:C15"/>
    <mergeCell ref="B7:D7"/>
    <mergeCell ref="B9:D9"/>
    <mergeCell ref="B11:D11"/>
    <mergeCell ref="B13:D13"/>
    <mergeCell ref="E13:F13"/>
  </mergeCells>
  <conditionalFormatting sqref="E17">
    <cfRule type="cellIs" dxfId="5" priority="3" operator="equal">
      <formula>$E$15</formula>
    </cfRule>
    <cfRule type="cellIs" dxfId="4" priority="4" operator="lessThan">
      <formula>$E$15</formula>
    </cfRule>
    <cfRule type="cellIs" dxfId="3" priority="5" operator="greaterThan">
      <formula>$E$15</formula>
    </cfRule>
  </conditionalFormatting>
  <conditionalFormatting sqref="E17:F17">
    <cfRule type="cellIs" dxfId="2" priority="1" operator="greaterThan">
      <formula>$E$15</formula>
    </cfRule>
    <cfRule type="cellIs" dxfId="1" priority="2" operator="lessThanOrEqual">
      <formula>$E$15</formula>
    </cfRule>
  </conditionalFormatting>
  <conditionalFormatting sqref="F5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4 E6:E8 E10" xr:uid="{00000000-0002-0000-0000-000001000000}">
      <formula1>AND((LEN(E6)-LEN(INT(E6)))&lt;=3,E6&gt;0)</formula1>
    </dataValidation>
    <dataValidation type="custom" operator="greaterThan" allowBlank="1" showInputMessage="1" showErrorMessage="1" error="L'importo deve essere intero e maggiore di zero" sqref="E9" xr:uid="{00000000-0002-0000-0000-000002000000}">
      <formula1>AND((LEN(E9)-LEN(INT(E9)))&lt;=3,E9&gt;0)</formula1>
    </dataValidation>
    <dataValidation type="custom" allowBlank="1" showInputMessage="1" showErrorMessage="1" error="Non è possibile inserire più di due cifre decimali o un valore pari a zero" sqref="E4" xr:uid="{0FF87D0B-C1BB-4AAA-ADED-8FC93EDB9C0F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2025-03-24T06:49:43Z</dcterms:modified>
</cp:coreProperties>
</file>