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autoCompressPictures="0" defaultThemeVersion="124226"/>
  <xr:revisionPtr revIDLastSave="0" documentId="13_ncr:1_{82FCBD02-6017-46F6-B480-0C0C95CFF788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7" i="13" l="1"/>
  <c r="F5" i="13" l="1"/>
  <c r="F11" i="13" l="1"/>
  <c r="F9" i="13" l="1"/>
  <c r="E17" i="13" s="1"/>
</calcChain>
</file>

<file path=xl/sharedStrings.xml><?xml version="1.0" encoding="utf-8"?>
<sst xmlns="http://schemas.openxmlformats.org/spreadsheetml/2006/main" count="15" uniqueCount="15">
  <si>
    <t>Celle da compilare</t>
  </si>
  <si>
    <t>Descrizione</t>
  </si>
  <si>
    <t>Prezzo totale a base d'asta al netto dell'IVA</t>
  </si>
  <si>
    <t>Prezzo totale offerto al netto dell'IVA</t>
  </si>
  <si>
    <t>Quantità</t>
  </si>
  <si>
    <t>Importo totale (€)</t>
  </si>
  <si>
    <t xml:space="preserve">Prezzo Totale Offerto al netto dell'IVA </t>
  </si>
  <si>
    <r>
      <t xml:space="preserve">Importo offerto </t>
    </r>
    <r>
      <rPr>
        <b/>
        <sz val="11"/>
        <rFont val="Arial"/>
        <family val="2"/>
      </rPr>
      <t xml:space="preserve">(€) 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</si>
  <si>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al paragrafo 3 della Richiesta di offerta</t>
    </r>
  </si>
  <si>
    <t>Servizi di organizzazione e gestione per l’esame di idoneità professionale per l’abilitazione all’esercizio della revisione legale conforme al Capitolato Tecnico</t>
  </si>
  <si>
    <r>
      <rPr>
        <b/>
        <sz val="12"/>
        <rFont val="Arial"/>
        <family val="2"/>
      </rPr>
      <t>Di cui costi della manodopera</t>
    </r>
    <r>
      <rPr>
        <sz val="12"/>
        <rFont val="Arial"/>
        <family val="2"/>
      </rPr>
      <t xml:space="preserve">
(stimati dalla stazione appaltante pari a </t>
    </r>
    <r>
      <rPr>
        <b/>
        <sz val="12"/>
        <rFont val="Arial"/>
        <family val="2"/>
      </rPr>
      <t>Euro 5.167,00</t>
    </r>
    <r>
      <rPr>
        <sz val="12"/>
        <rFont val="Arial"/>
        <family val="2"/>
      </rPr>
      <t>)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</si>
  <si>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generazionali, di genere e di persone svantaggiate o molto svantaggiate di cui al par.5 della Richiesta di offerta</t>
    </r>
  </si>
  <si>
    <r>
      <t>Impegno in relazione all’applicazione della clausola sociale per le pari opportunità generazionali, di genere e di persone svantaggiate o molto svantaggiate</t>
    </r>
    <r>
      <rPr>
        <sz val="12"/>
        <rFont val="Arial"/>
        <family val="2"/>
      </rPr>
      <t xml:space="preserve"> di cui al par.5 della Richiesta di offerta</t>
    </r>
  </si>
  <si>
    <r>
      <t>Negoziazione n. 5042748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rFont val="Arial"/>
        <family val="2"/>
      </rPr>
      <t>- C - 52389 - Servizi di organizzazione e gestione per l’esame di idoneità professionale per l’abilitazione all’esercizio della revisione legale</t>
    </r>
  </si>
  <si>
    <r>
      <rPr>
        <b/>
        <sz val="12"/>
        <color theme="1"/>
        <rFont val="Arial"/>
        <family val="2"/>
      </rPr>
      <t xml:space="preserve">Di cui Oneri aziendali (non soggetti a ribasso) </t>
    </r>
    <r>
      <rPr>
        <sz val="12"/>
        <color theme="1"/>
        <rFont val="Arial"/>
        <family val="2"/>
      </rPr>
      <t xml:space="preserve">concernenti l'adempimento delle disposizioni </t>
    </r>
    <r>
      <rPr>
        <u/>
        <sz val="12"/>
        <color theme="1"/>
        <rFont val="Arial"/>
        <family val="2"/>
      </rPr>
      <t>in materia di</t>
    </r>
    <r>
      <rPr>
        <sz val="12"/>
        <color theme="1"/>
        <rFont val="Arial"/>
        <family val="2"/>
      </rPr>
      <t xml:space="preserve"> </t>
    </r>
    <r>
      <rPr>
        <u/>
        <sz val="12"/>
        <color theme="1"/>
        <rFont val="Arial"/>
        <family val="2"/>
      </rPr>
      <t xml:space="preserve">salute e sicurezza sui luoghi di lavoro </t>
    </r>
    <r>
      <rPr>
        <sz val="12"/>
        <color theme="1"/>
        <rFont val="Arial"/>
        <family val="2"/>
      </rPr>
      <t>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</si>
</sst>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u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1" fillId="0" borderId="0" xfId="0" applyFont="1" applyAlignment="1">
      <alignment vertical="center" wrapText="1"/>
    </xf>
    <xf numFmtId="164" fontId="11" fillId="4" borderId="8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1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/>
    </xf>
    <xf numFmtId="0" fontId="10" fillId="0" borderId="2" xfId="1" applyFont="1" applyBorder="1" applyAlignment="1">
      <alignment vertical="center" wrapText="1"/>
    </xf>
    <xf numFmtId="165" fontId="3" fillId="0" borderId="0" xfId="0" applyNumberFormat="1" applyFont="1"/>
    <xf numFmtId="0" fontId="0" fillId="0" borderId="0" xfId="0" applyProtection="1">
      <protection hidden="1"/>
    </xf>
    <xf numFmtId="1" fontId="16" fillId="0" borderId="3" xfId="0" applyNumberFormat="1" applyFont="1" applyBorder="1" applyAlignment="1">
      <alignment horizontal="center" vertical="center" wrapText="1"/>
    </xf>
    <xf numFmtId="164" fontId="16" fillId="5" borderId="3" xfId="0" applyNumberFormat="1" applyFont="1" applyFill="1" applyBorder="1" applyAlignment="1" applyProtection="1">
      <alignment horizontal="center" vertical="center" wrapText="1"/>
      <protection locked="0"/>
    </xf>
    <xf numFmtId="164" fontId="17" fillId="0" borderId="4" xfId="0" applyNumberFormat="1" applyFont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 wrapText="1"/>
    </xf>
    <xf numFmtId="164" fontId="17" fillId="5" borderId="3" xfId="0" applyNumberFormat="1" applyFont="1" applyFill="1" applyBorder="1" applyAlignment="1" applyProtection="1">
      <alignment horizontal="center" vertical="center"/>
      <protection locked="0"/>
    </xf>
    <xf numFmtId="49" fontId="17" fillId="5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/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164" fontId="10" fillId="0" borderId="1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49" fontId="14" fillId="0" borderId="9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left" vertical="center" wrapText="1"/>
    </xf>
    <xf numFmtId="0" fontId="15" fillId="0" borderId="14" xfId="1" applyFont="1" applyBorder="1" applyAlignment="1">
      <alignment horizontal="left" vertical="center" wrapText="1"/>
    </xf>
    <xf numFmtId="0" fontId="14" fillId="6" borderId="14" xfId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1"/>
  <sheetViews>
    <sheetView tabSelected="1" topLeftCell="A9" zoomScale="86" zoomScaleNormal="86" workbookViewId="0">
      <selection activeCell="E4" sqref="E4"/>
    </sheetView>
  </sheetViews>
  <sheetFormatPr defaultColWidth="8.84375" defaultRowHeight="14.6" x14ac:dyDescent="0.4"/>
  <cols>
    <col min="1" max="1" width="6.15234375" customWidth="1"/>
    <col min="2" max="2" width="14" customWidth="1"/>
    <col min="3" max="3" width="31.69140625" customWidth="1"/>
    <col min="4" max="4" width="10.53515625" customWidth="1"/>
    <col min="5" max="5" width="37.53515625" customWidth="1"/>
    <col min="6" max="6" width="29" customWidth="1"/>
    <col min="7" max="7" width="35.23046875" customWidth="1"/>
    <col min="8" max="8" width="22.69140625" customWidth="1"/>
    <col min="9" max="9" width="10.921875" bestFit="1" customWidth="1"/>
  </cols>
  <sheetData>
    <row r="1" spans="2:8" ht="41.6" customHeight="1" thickBot="1" x14ac:dyDescent="0.45">
      <c r="B1" s="33" t="s">
        <v>13</v>
      </c>
      <c r="C1" s="33"/>
      <c r="D1" s="33"/>
      <c r="E1" s="33"/>
      <c r="F1" s="33"/>
      <c r="G1" s="33"/>
      <c r="H1" s="10"/>
    </row>
    <row r="2" spans="2:8" ht="46.5" customHeight="1" thickBot="1" x14ac:dyDescent="0.45">
      <c r="B2" s="9"/>
      <c r="C2" s="9"/>
      <c r="D2" s="9"/>
      <c r="E2" s="19" t="s">
        <v>0</v>
      </c>
      <c r="F2" s="9"/>
      <c r="G2" s="5"/>
    </row>
    <row r="3" spans="2:8" s="29" customFormat="1" ht="62.05" customHeight="1" thickBot="1" x14ac:dyDescent="0.4">
      <c r="B3" s="46" t="s">
        <v>1</v>
      </c>
      <c r="C3" s="47"/>
      <c r="D3" s="16" t="s">
        <v>4</v>
      </c>
      <c r="E3" s="17" t="s">
        <v>7</v>
      </c>
      <c r="F3" s="18" t="s">
        <v>5</v>
      </c>
    </row>
    <row r="4" spans="2:8" ht="91.75" customHeight="1" thickBot="1" x14ac:dyDescent="0.45">
      <c r="B4" s="48" t="s">
        <v>9</v>
      </c>
      <c r="C4" s="49"/>
      <c r="D4" s="23">
        <v>1</v>
      </c>
      <c r="E4" s="24"/>
      <c r="F4" s="25" t="str">
        <f>IF(E4="","indicare l'importo offerto",IF(E4=0,"indicare l'importo offerto",E4*D4))</f>
        <v>indicare l'importo offerto</v>
      </c>
      <c r="H4" s="4"/>
    </row>
    <row r="5" spans="2:8" ht="80.05" customHeight="1" thickBot="1" x14ac:dyDescent="0.45">
      <c r="B5" s="30" t="s">
        <v>6</v>
      </c>
      <c r="C5" s="31"/>
      <c r="D5" s="31"/>
      <c r="E5" s="32"/>
      <c r="F5" s="11" t="str">
        <f>IF(COUNTBLANK(E4:E4)&gt;0,"Indicare l'importo offerto",IF(SUM(F4:F4)&gt;E15,"ERRORE l'importo offerto supera la base d'asta",SUM(F4:F4)))</f>
        <v>Indicare l'importo offerto</v>
      </c>
      <c r="G5" s="12"/>
    </row>
    <row r="6" spans="2:8" ht="29.15" customHeight="1" thickBot="1" x14ac:dyDescent="0.5">
      <c r="B6" s="6"/>
      <c r="C6" s="6"/>
      <c r="D6" s="6"/>
      <c r="E6" s="7"/>
      <c r="F6" s="8"/>
    </row>
    <row r="7" spans="2:8" ht="54" customHeight="1" thickBot="1" x14ac:dyDescent="0.45">
      <c r="B7" s="40" t="s">
        <v>10</v>
      </c>
      <c r="C7" s="41"/>
      <c r="D7" s="41"/>
      <c r="E7" s="27"/>
      <c r="F7" s="26" t="str">
        <f>IF(E7="","Inserire importo costi manodopera",E7)</f>
        <v>Inserire importo costi manodopera</v>
      </c>
    </row>
    <row r="8" spans="2:8" ht="29.15" customHeight="1" thickBot="1" x14ac:dyDescent="0.5">
      <c r="B8" s="6"/>
      <c r="C8" s="6"/>
      <c r="D8" s="6"/>
      <c r="E8" s="7"/>
      <c r="F8" s="8"/>
    </row>
    <row r="9" spans="2:8" ht="88.5" customHeight="1" thickBot="1" x14ac:dyDescent="0.45">
      <c r="B9" s="42" t="s">
        <v>14</v>
      </c>
      <c r="C9" s="43"/>
      <c r="D9" s="43"/>
      <c r="E9" s="27"/>
      <c r="F9" s="26" t="str">
        <f>IF(E9="","Inserire importo oneri aziendali",E9)</f>
        <v>Inserire importo oneri aziendali</v>
      </c>
    </row>
    <row r="10" spans="2:8" ht="29.15" customHeight="1" thickBot="1" x14ac:dyDescent="0.5">
      <c r="B10" s="6"/>
      <c r="C10" s="6"/>
      <c r="D10" s="6"/>
      <c r="E10" s="7"/>
      <c r="F10" s="8"/>
    </row>
    <row r="11" spans="2:8" ht="62.7" customHeight="1" thickBot="1" x14ac:dyDescent="0.45">
      <c r="B11" s="42" t="s">
        <v>8</v>
      </c>
      <c r="C11" s="43"/>
      <c r="D11" s="43"/>
      <c r="E11" s="28"/>
      <c r="F11" s="25" t="str">
        <f>IF(E11="","Inserire CCNL applicato e relativo codice",E11)</f>
        <v>Inserire CCNL applicato e relativo codice</v>
      </c>
    </row>
    <row r="12" spans="2:8" ht="29.15" customHeight="1" x14ac:dyDescent="0.45">
      <c r="B12" s="6"/>
      <c r="C12" s="6"/>
      <c r="D12" s="6"/>
      <c r="E12" s="6"/>
      <c r="F12" s="7"/>
      <c r="G12" s="8"/>
      <c r="H12" s="22"/>
    </row>
    <row r="13" spans="2:8" ht="99" customHeight="1" x14ac:dyDescent="0.4">
      <c r="B13" s="44" t="s">
        <v>12</v>
      </c>
      <c r="C13" s="44"/>
      <c r="D13" s="44"/>
      <c r="E13" s="45" t="s">
        <v>11</v>
      </c>
      <c r="F13" s="45"/>
      <c r="H13" s="22"/>
    </row>
    <row r="14" spans="2:8" ht="29.15" customHeight="1" thickBot="1" x14ac:dyDescent="0.5">
      <c r="B14" s="6"/>
      <c r="C14" s="6"/>
      <c r="D14" s="6"/>
      <c r="E14" s="7"/>
      <c r="F14" s="8"/>
    </row>
    <row r="15" spans="2:8" s="1" customFormat="1" ht="48.9" customHeight="1" thickBot="1" x14ac:dyDescent="0.45">
      <c r="B15" s="38" t="s">
        <v>2</v>
      </c>
      <c r="C15" s="39"/>
      <c r="D15" s="20"/>
      <c r="E15" s="34">
        <v>14810</v>
      </c>
      <c r="F15" s="35"/>
      <c r="H15" s="21"/>
    </row>
    <row r="16" spans="2:8" s="1" customFormat="1" ht="15" thickBot="1" x14ac:dyDescent="0.45">
      <c r="C16" s="2"/>
      <c r="E16" s="3"/>
    </row>
    <row r="17" spans="2:8" ht="57" customHeight="1" thickBot="1" x14ac:dyDescent="0.45">
      <c r="B17" s="13" t="s">
        <v>3</v>
      </c>
      <c r="C17" s="14"/>
      <c r="D17" s="15"/>
      <c r="E17" s="36" t="str">
        <f>IF(F5="Indicare l'importo offerto","Indicare l'importo offerto",IF((F5&gt;E15),"ERRORE l'importo offerto supera la base d'asta",IF(F7="Inserire importo costi manodopera","Inserire importo costi manodopera",IF(F9="Inserire importo oneri aziendali","Inserire importo oneri aziendali",IF(F11="Inserire CCNL applicato e relativo codice"," Inserire il CCNL applicato e il relativo codice",IF(F5&lt;=(E7+E9),"ERRORE l’importo offerto non può essere inferiore alla somma dei costi della manodopera più gli oneri aziendali",F5))))))</f>
        <v>Indicare l'importo offerto</v>
      </c>
      <c r="F17" s="37"/>
      <c r="G17" s="12"/>
      <c r="H17" s="12"/>
    </row>
    <row r="18" spans="2:8" ht="48.55" customHeight="1" x14ac:dyDescent="0.4"/>
    <row r="19" spans="2:8" ht="48.55" customHeight="1" x14ac:dyDescent="0.4"/>
    <row r="20" spans="2:8" ht="48.55" customHeight="1" x14ac:dyDescent="0.4"/>
    <row r="21" spans="2:8" ht="48.55" customHeight="1" x14ac:dyDescent="0.4"/>
  </sheetData>
  <sheetProtection algorithmName="SHA-512" hashValue="2Oeccuk6TAtk3XtzwCt4+e6aPI5eVUESe0C1htQprv+bhGxkPwfsG2J3atKoB9BZ0D56AKAN3b1vdjcna7Jf4w==" saltValue="Uo/urls29al2yIZOBsRInw==" spinCount="100000" sheet="1" objects="1" scenarios="1"/>
  <mergeCells count="12">
    <mergeCell ref="B5:E5"/>
    <mergeCell ref="B1:G1"/>
    <mergeCell ref="E15:F15"/>
    <mergeCell ref="E17:F17"/>
    <mergeCell ref="B15:C15"/>
    <mergeCell ref="B7:D7"/>
    <mergeCell ref="B9:D9"/>
    <mergeCell ref="B11:D11"/>
    <mergeCell ref="B13:D13"/>
    <mergeCell ref="E13:F13"/>
    <mergeCell ref="B3:C3"/>
    <mergeCell ref="B4:C4"/>
  </mergeCells>
  <conditionalFormatting sqref="E17">
    <cfRule type="cellIs" dxfId="5" priority="3" operator="equal">
      <formula>$E$15</formula>
    </cfRule>
    <cfRule type="cellIs" dxfId="4" priority="4" operator="lessThan">
      <formula>$E$15</formula>
    </cfRule>
    <cfRule type="cellIs" dxfId="3" priority="5" operator="greaterThan">
      <formula>$E$15</formula>
    </cfRule>
  </conditionalFormatting>
  <conditionalFormatting sqref="E17:F17">
    <cfRule type="cellIs" dxfId="2" priority="1" operator="greaterThan">
      <formula>$E$15</formula>
    </cfRule>
    <cfRule type="cellIs" dxfId="1" priority="2" operator="lessThanOrEqual">
      <formula>$E$15</formula>
    </cfRule>
  </conditionalFormatting>
  <conditionalFormatting sqref="F5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4 E6:E8 E10" xr:uid="{00000000-0002-0000-0000-000001000000}">
      <formula1>AND((LEN(E6)-LEN(INT(E6)))&lt;=3,E6&gt;0)</formula1>
    </dataValidation>
    <dataValidation type="custom" operator="greaterThan" allowBlank="1" showInputMessage="1" showErrorMessage="1" error="L'importo deve essere intero e maggiore di zero" sqref="E9" xr:uid="{00000000-0002-0000-0000-000002000000}">
      <formula1>AND((LEN(E9)-LEN(INT(E9)))&lt;=3,E9&gt;0)</formula1>
    </dataValidation>
    <dataValidation type="custom" allowBlank="1" showInputMessage="1" showErrorMessage="1" error="Non è possibile inserire più di due cifre decimali o un valore pari a zero" sqref="E4" xr:uid="{0FF87D0B-C1BB-4AAA-ADED-8FC93EDB9C0F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2025-04-02T10:08:35Z</dcterms:modified>
</cp:coreProperties>
</file>