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2E305BDA-0B89-461D-B02F-B238556620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 l="1"/>
  <c r="F14" i="1" s="1"/>
  <c r="F12" i="1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<sst xmlns="http://schemas.openxmlformats.org/spreadsheetml/2006/main" count="17" uniqueCount="17">
  <si>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</si>
  <si>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</si>
  <si>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</si>
  <si>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</si>
  <si>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</si>
  <si>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</si>
  <si>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</si>
  <si>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</si>
  <si>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</si>
  <si>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</si>
  <si>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TRATTATIVA DIRETTA  MEPA  n. 5118128</t>
  </si>
  <si>
    <t>Codice Prodotto</t>
  </si>
  <si>
    <t>402-13002</t>
  </si>
  <si>
    <t>413-35000</t>
  </si>
  <si>
    <t>Advanced Application User on-premise
Sottoscrizione per 50 utenti, della tipologia Application Specific User “Gestione degli incarichi e Gestione del Federalismo Demaniale” 
dal 06/06/2025 al 05/06/2027</t>
  </si>
  <si>
    <t>Standard support for On-premise Term Licences
dal 06/06/2025 al 05/06/2027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</si>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</sst>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4"/>
  <sheetViews>
    <sheetView tabSelected="1" topLeftCell="A5" zoomScale="70" zoomScaleNormal="7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9" t="s">
        <v>10</v>
      </c>
      <c r="D2" s="19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3" t="s">
        <v>11</v>
      </c>
      <c r="D5" s="18" t="s">
        <v>1</v>
      </c>
      <c r="E5" s="16" t="s">
        <v>8</v>
      </c>
      <c r="F5" s="12" t="s">
        <v>6</v>
      </c>
      <c r="G5" s="13" t="s">
        <v>9</v>
      </c>
    </row>
    <row r="6" spans="3:10" ht="61.5" customHeight="1" thickBot="1" x14ac:dyDescent="0.4">
      <c r="C6" s="20" t="s">
        <v>12</v>
      </c>
      <c r="D6" s="21" t="s">
        <v>14</v>
      </c>
      <c r="E6" s="17" t="s">
        <v>16</v>
      </c>
      <c r="F6" s="14">
        <v>0</v>
      </c>
      <c r="G6" s="15">
        <f>E6*F6</f>
        <v>0</v>
      </c>
    </row>
    <row r="7" spans="3:10" ht="61.5" customHeight="1" thickBot="1" x14ac:dyDescent="0.4">
      <c r="C7" s="20" t="s">
        <v>13</v>
      </c>
      <c r="D7" s="21" t="s">
        <v>15</v>
      </c>
      <c r="E7" s="17" t="s">
        <v>5</v>
      </c>
      <c r="F7" s="26">
        <v>0</v>
      </c>
      <c r="G7" s="15">
        <f t="shared" ref="G7" si="0">E7*F7</f>
        <v>0</v>
      </c>
    </row>
    <row r="8" spans="3:10" ht="74.25" customHeight="1" thickBot="1" x14ac:dyDescent="0.4">
      <c r="C8" s="22"/>
      <c r="D8" s="23" t="s">
        <v>2</v>
      </c>
      <c r="E8" s="23"/>
      <c r="F8" s="25"/>
      <c r="G8" s="24">
        <f>IF((SUM(G6:G7))&lt;=F10,(SUM(G6:G7)),"ERRORE l'importo offerto supera la base d'asta")</f>
        <v>0</v>
      </c>
    </row>
    <row r="9" spans="3:10" ht="12.75" customHeight="1" thickBot="1" x14ac:dyDescent="0.4">
      <c r="F9" s="1"/>
      <c r="G9" s="4"/>
      <c r="H9" s="2"/>
      <c r="I9" s="2"/>
      <c r="J9" s="2"/>
    </row>
    <row r="10" spans="3:10" s="2" customFormat="1" ht="41.25" customHeight="1" thickBot="1" x14ac:dyDescent="0.4">
      <c r="D10" s="11" t="s">
        <v>4</v>
      </c>
      <c r="F10" s="27">
        <v>93000</v>
      </c>
      <c r="G10" s="28"/>
    </row>
    <row r="11" spans="3:10" s="2" customFormat="1" ht="15" customHeight="1" thickBot="1" x14ac:dyDescent="0.4">
      <c r="D11" s="3"/>
      <c r="F11" s="6"/>
    </row>
    <row r="12" spans="3:10" s="2" customFormat="1" ht="66" customHeight="1" thickBot="1" x14ac:dyDescent="0.4">
      <c r="D12" s="11" t="s">
        <v>7</v>
      </c>
      <c r="F12" s="29" t="str">
        <f>IF(G8&gt;F10,"ATTENZIONE: L'offerta complessiva è superiore alla Base d'asta","OK")</f>
        <v>OK</v>
      </c>
      <c r="G12" s="30"/>
      <c r="H12"/>
      <c r="I12"/>
      <c r="J12"/>
    </row>
    <row r="13" spans="3:10" s="2" customFormat="1" ht="15" customHeight="1" thickBot="1" x14ac:dyDescent="0.4">
      <c r="D13" s="5"/>
      <c r="F13" s="10"/>
      <c r="H13"/>
      <c r="I13"/>
      <c r="J13"/>
    </row>
    <row r="14" spans="3:10" ht="31.5" customHeight="1" thickBot="1" x14ac:dyDescent="0.4">
      <c r="D14" s="7" t="s">
        <v>3</v>
      </c>
      <c r="F14" s="31">
        <f>IF((G8&lt;=F10),G8,"ERRORE")</f>
        <v>0</v>
      </c>
      <c r="G14" s="32"/>
    </row>
  </sheetData>
  <sheetProtection algorithmName="SHA-512" hashValue="0EsbXmnAsZLqcF5F1OGFuxipsFt9EYWfZ8Dj4qrvwUKUuY0BS49Esw9DwzQs0ZFF+Mg7BKPERlwr/I9r6rlljg==" saltValue="HkQo9ksCGbh5xMtJZyryKw==" spinCount="100000" sheet="1" objects="1" scenarios="1"/>
  <mergeCells count="3">
    <mergeCell ref="F10:G10"/>
    <mergeCell ref="F12:G12"/>
    <mergeCell ref="F14:G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F14:G14">
    <cfRule type="cellIs" dxfId="2" priority="1" operator="greaterThan">
      <formula>$F$10</formula>
    </cfRule>
    <cfRule type="cellIs" dxfId="1" priority="2" operator="lessThanOrEqual">
      <formula>$F$10</formula>
    </cfRule>
  </conditionalFormatting>
  <conditionalFormatting sqref="G8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:F7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2025-02-28T17:21:47Z</dcterms:modified>
</cp:coreProperties>
</file>