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2A26AA40-EA14-468D-8D55-47A2C5FA7B30}" xr6:coauthVersionLast="47" xr6:coauthVersionMax="47" xr10:uidLastSave="{00000000-0000-0000-0000-000000000000}"/>
  <bookViews>
    <workbookView xWindow="-103" yWindow="-103" windowWidth="16663" windowHeight="8863" xr2:uid="{00000000-000D-0000-FFFF-FFFF00000000}"/>
  </bookViews>
  <sheets>
    <sheet name="RdA 52360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7" i="6" l="1"/>
  <c r="F8" i="6" s="1"/>
  <c r="F6" i="6"/>
  <c r="F14" i="6"/>
  <c r="F12" i="6"/>
  <c r="F10" i="6"/>
  <c r="E19" i="6" l="1"/>
  <c r="E21" i="6"/>
</calcChain>
</file>

<file path=xl/sharedStrings.xml><?xml version="1.0" encoding="utf-8"?>
<sst xmlns="http://schemas.openxmlformats.org/spreadsheetml/2006/main" count="17" uniqueCount="17">
  <si>
    <t>Sistema di Verifica in caso di offerta superiore alla base d'asta</t>
  </si>
  <si>
    <t>Celle da compilare</t>
  </si>
  <si>
    <t>Prezzo Totale Offerto al netto dell'IVA €</t>
  </si>
  <si>
    <t>Prezzo totale a base d'asta al netto dell'IVA</t>
  </si>
  <si>
    <t xml:space="preserve">Prezzo totale offerto al netto dell'IVA </t>
  </si>
  <si>
    <t>DESCRIZIONE</t>
  </si>
  <si>
    <t>MESI</t>
  </si>
  <si>
    <t>IMPORTO UNITARIO (€)</t>
  </si>
  <si>
    <t>IMPORTO TOTALE (€)</t>
  </si>
  <si>
    <r>
      <rPr>
        <b/>
        <sz val="11"/>
        <color theme="1"/>
        <rFont val="Arial"/>
        <family val="2"/>
      </rPr>
      <t xml:space="preserve">CCNL applicato e relativo codice alfanumerico unico </t>
    </r>
    <r>
      <rPr>
        <sz val="11"/>
        <color theme="1"/>
        <rFont val="Arial"/>
        <family val="2"/>
      </rPr>
      <t>secondo quanto indicato nel documento Richiesta di offerta</t>
    </r>
  </si>
  <si>
    <r>
      <rPr>
        <b/>
        <sz val="11"/>
        <color theme="1"/>
        <rFont val="Arial"/>
        <family val="2"/>
      </rPr>
      <t>ONERI AZIENDALI (non soggetti a ribasso)</t>
    </r>
    <r>
      <rPr>
        <sz val="11"/>
        <color theme="1"/>
        <rFont val="Arial"/>
        <family val="2"/>
      </rPr>
      <t xml:space="preserve"> concernenti l'adempimento delle disposizioni in materia di salute e sicurezza sui luoghi di lavoro </t>
    </r>
    <r>
      <rPr>
        <b/>
        <sz val="11"/>
        <color theme="1"/>
        <rFont val="Arial"/>
        <family val="2"/>
      </rPr>
      <t xml:space="preserve">(Devono essere &gt;0) </t>
    </r>
    <r>
      <rPr>
        <sz val="11"/>
        <color theme="1"/>
        <rFont val="Arial"/>
        <family val="2"/>
      </rPr>
      <t xml:space="preserve"> secondo quanto indicato nel documento Richiesta di offerta</t>
    </r>
  </si>
  <si>
    <t>Comodato d’uso oneroso di frigoriferi automatizzati per la vendita di prodotti alimentari</t>
  </si>
  <si>
    <t>18</t>
  </si>
  <si>
    <t>14</t>
  </si>
  <si>
    <t>Consegna ogni settimana di n. 2 cassette di frutta fresca da 5 kg ognuna.</t>
  </si>
  <si>
    <t xml:space="preserve">RDO MEPA  n. </t>
  </si>
  <si>
    <r>
      <t xml:space="preserve">Di cui costi della </t>
    </r>
    <r>
      <rPr>
        <b/>
        <sz val="11"/>
        <color theme="1"/>
        <rFont val="Arial"/>
        <family val="2"/>
      </rPr>
      <t>MANODOPERA</t>
    </r>
    <r>
      <rPr>
        <sz val="11"/>
        <color theme="1"/>
        <rFont val="Arial"/>
        <family val="2"/>
      </rPr>
      <t xml:space="preserve">
</t>
    </r>
    <r>
      <rPr>
        <i/>
        <sz val="11"/>
        <color theme="1"/>
        <rFont val="Arial"/>
        <family val="2"/>
      </rPr>
      <t>(</t>
    </r>
    <r>
      <rPr>
        <b/>
        <i/>
        <sz val="11"/>
        <color theme="1"/>
        <rFont val="Arial"/>
        <family val="2"/>
      </rPr>
      <t>stimati dalla stazione appaltante pari a Euro 1.156,00</t>
    </r>
    <r>
      <rPr>
        <i/>
        <sz val="11"/>
        <color theme="1"/>
        <rFont val="Arial"/>
        <family val="2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</si>
</sst>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€&quot;\ * #,##0.00_-;\-&quot;€&quot;\ * #,##0.00_-;_-&quot;€&quot;\ * &quot;-&quot;??_-;_-@_-"/>
    <numFmt numFmtId="164" formatCode="&quot;€&quot;\ #,##0.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</font>
    <font>
      <b/>
      <sz val="14"/>
      <color theme="1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b/>
      <i/>
      <sz val="11"/>
      <color theme="1"/>
      <name val="Arial"/>
      <family val="2"/>
    </font>
    <font>
      <i/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44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5" fillId="0" borderId="0" xfId="0" applyFont="1"/>
    <xf numFmtId="164" fontId="2" fillId="0" borderId="0" xfId="0" applyNumberFormat="1" applyFont="1" applyAlignment="1">
      <alignment horizontal="center" vertical="center" wrapText="1"/>
    </xf>
    <xf numFmtId="164" fontId="3" fillId="0" borderId="0" xfId="1" applyNumberFormat="1" applyAlignment="1">
      <alignment horizontal="center" vertical="center"/>
    </xf>
    <xf numFmtId="0" fontId="10" fillId="0" borderId="0" xfId="0" applyFont="1"/>
    <xf numFmtId="164" fontId="8" fillId="0" borderId="0" xfId="5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49" fontId="3" fillId="4" borderId="7" xfId="0" applyNumberFormat="1" applyFont="1" applyFill="1" applyBorder="1" applyAlignment="1">
      <alignment vertical="center" wrapText="1"/>
    </xf>
    <xf numFmtId="49" fontId="3" fillId="4" borderId="9" xfId="0" applyNumberFormat="1" applyFont="1" applyFill="1" applyBorder="1" applyAlignment="1">
      <alignment horizontal="center" vertical="center" wrapText="1"/>
    </xf>
    <xf numFmtId="49" fontId="3" fillId="4" borderId="10" xfId="0" applyNumberFormat="1" applyFont="1" applyFill="1" applyBorder="1" applyAlignment="1">
      <alignment vertical="center" wrapText="1"/>
    </xf>
    <xf numFmtId="49" fontId="3" fillId="4" borderId="1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164" fontId="6" fillId="4" borderId="0" xfId="0" applyNumberFormat="1" applyFont="1" applyFill="1" applyAlignment="1">
      <alignment horizontal="center" vertical="center" wrapText="1"/>
    </xf>
    <xf numFmtId="49" fontId="13" fillId="0" borderId="0" xfId="0" applyNumberFormat="1" applyFont="1" applyAlignment="1">
      <alignment horizontal="left" vertical="center" wrapText="1"/>
    </xf>
    <xf numFmtId="49" fontId="2" fillId="0" borderId="0" xfId="0" applyNumberFormat="1" applyFont="1" applyAlignment="1">
      <alignment horizontal="left" vertical="center" wrapText="1"/>
    </xf>
    <xf numFmtId="0" fontId="1" fillId="5" borderId="3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164" fontId="15" fillId="4" borderId="5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/>
    </xf>
    <xf numFmtId="164" fontId="2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/>
    <xf numFmtId="164" fontId="2" fillId="5" borderId="9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4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64" fontId="4" fillId="0" borderId="2" xfId="1" applyNumberFormat="1" applyFont="1" applyBorder="1" applyAlignment="1">
      <alignment horizontal="center" vertical="center"/>
    </xf>
    <xf numFmtId="164" fontId="4" fillId="0" borderId="4" xfId="1" applyNumberFormat="1" applyFont="1" applyBorder="1" applyAlignment="1">
      <alignment horizontal="center" vertical="center"/>
    </xf>
    <xf numFmtId="164" fontId="8" fillId="3" borderId="2" xfId="5" applyNumberFormat="1" applyFont="1" applyFill="1" applyBorder="1" applyAlignment="1" applyProtection="1">
      <alignment horizontal="center" vertical="center" wrapText="1"/>
    </xf>
    <xf numFmtId="164" fontId="8" fillId="3" borderId="4" xfId="5" applyNumberFormat="1" applyFont="1" applyFill="1" applyBorder="1" applyAlignment="1" applyProtection="1">
      <alignment horizontal="center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49" fontId="13" fillId="0" borderId="2" xfId="0" applyNumberFormat="1" applyFont="1" applyBorder="1" applyAlignment="1">
      <alignment horizontal="left" vertical="center" wrapText="1"/>
    </xf>
    <xf numFmtId="49" fontId="13" fillId="0" borderId="8" xfId="0" applyNumberFormat="1" applyFont="1" applyBorder="1" applyAlignment="1">
      <alignment horizontal="left" vertical="center" wrapText="1"/>
    </xf>
  </cellXfs>
  <cellStyles count="6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5" builtinId="4"/>
    <cellStyle name="Valuta 2" xfId="4" xr:uid="{00000000-0005-0000-0000-000004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0DFDC-7DBE-4F0F-9FAD-82BD5C966DDA}">
  <dimension ref="C2:H23"/>
  <sheetViews>
    <sheetView tabSelected="1" topLeftCell="A21" zoomScale="89" zoomScaleNormal="89" workbookViewId="0">
      <selection activeCell="E14" sqref="E14"/>
    </sheetView>
  </sheetViews>
  <sheetFormatPr defaultColWidth="8.84375" defaultRowHeight="14.6" x14ac:dyDescent="0.4"/>
  <cols>
    <col min="1" max="1" width="2.53515625" customWidth="1"/>
    <col min="2" max="2" width="2.921875" customWidth="1"/>
    <col min="3" max="3" width="50.84375" customWidth="1"/>
    <col min="4" max="4" width="9.69140625" customWidth="1"/>
    <col min="5" max="5" width="27.4609375" customWidth="1"/>
    <col min="6" max="6" width="34.3828125" customWidth="1"/>
    <col min="7" max="7" width="6.61328125" customWidth="1"/>
  </cols>
  <sheetData>
    <row r="2" spans="3:8" ht="15.9" x14ac:dyDescent="0.45">
      <c r="C2" s="26" t="s">
        <v>15</v>
      </c>
      <c r="G2" s="1"/>
    </row>
    <row r="3" spans="3:8" ht="15" thickBot="1" x14ac:dyDescent="0.45">
      <c r="G3" s="5"/>
    </row>
    <row r="4" spans="3:8" ht="15" thickBot="1" x14ac:dyDescent="0.45">
      <c r="E4" s="20" t="s">
        <v>1</v>
      </c>
      <c r="G4" s="5"/>
    </row>
    <row r="5" spans="3:8" s="7" customFormat="1" ht="36.549999999999997" customHeight="1" thickBot="1" x14ac:dyDescent="0.45">
      <c r="C5" s="14" t="s">
        <v>5</v>
      </c>
      <c r="D5" s="15" t="s">
        <v>6</v>
      </c>
      <c r="E5" s="21" t="s">
        <v>7</v>
      </c>
      <c r="F5" s="14" t="s">
        <v>8</v>
      </c>
    </row>
    <row r="6" spans="3:8" ht="80.7" customHeight="1" x14ac:dyDescent="0.4">
      <c r="C6" s="10" t="s">
        <v>11</v>
      </c>
      <c r="D6" s="11" t="s">
        <v>12</v>
      </c>
      <c r="E6" s="27"/>
      <c r="F6" s="30">
        <f>D6*E6</f>
        <v>0</v>
      </c>
    </row>
    <row r="7" spans="3:8" ht="72.55" customHeight="1" thickBot="1" x14ac:dyDescent="0.45">
      <c r="C7" s="12" t="s">
        <v>14</v>
      </c>
      <c r="D7" s="13" t="s">
        <v>13</v>
      </c>
      <c r="E7" s="28"/>
      <c r="F7" s="29">
        <f>D7*E7</f>
        <v>0</v>
      </c>
    </row>
    <row r="8" spans="3:8" ht="38.700000000000003" customHeight="1" thickBot="1" x14ac:dyDescent="0.45">
      <c r="C8" s="38" t="s">
        <v>2</v>
      </c>
      <c r="D8" s="39"/>
      <c r="E8" s="40"/>
      <c r="F8" s="22" t="str">
        <f>IF(COUNTBLANK(E6:E7)=0,IF(COUNTIF(E6:E7,"=0")=0,IF((SUM(F6:F7))&lt;=E17,(SUM(F6:F7)),"ERRORE l'importo offerto supera la base d'asta"),"Inserire importi unitari"),"Inserire importi unitari")</f>
        <v>Inserire importi unitari</v>
      </c>
    </row>
    <row r="9" spans="3:8" ht="16.3" customHeight="1" thickBot="1" x14ac:dyDescent="0.45">
      <c r="C9" s="16"/>
      <c r="D9" s="16"/>
      <c r="E9" s="16"/>
      <c r="F9" s="17"/>
    </row>
    <row r="10" spans="3:8" ht="50.15" customHeight="1" thickBot="1" x14ac:dyDescent="0.45">
      <c r="C10" s="41" t="s">
        <v>16</v>
      </c>
      <c r="D10" s="42"/>
      <c r="E10" s="25"/>
      <c r="F10" s="23" t="str">
        <f>IF(E10="","Inserire importo costi manodopera",E10)</f>
        <v>Inserire importo costi manodopera</v>
      </c>
    </row>
    <row r="11" spans="3:8" ht="18.55" customHeight="1" thickBot="1" x14ac:dyDescent="0.45">
      <c r="C11" s="18"/>
      <c r="D11" s="16"/>
      <c r="E11" s="16"/>
      <c r="F11" s="17"/>
    </row>
    <row r="12" spans="3:8" ht="56.7" customHeight="1" thickBot="1" x14ac:dyDescent="0.45">
      <c r="C12" s="41" t="s">
        <v>10</v>
      </c>
      <c r="D12" s="42"/>
      <c r="E12" s="25"/>
      <c r="F12" s="24" t="str">
        <f>IF(E12="","Inserire importo oneri aziendali",E12)</f>
        <v>Inserire importo oneri aziendali</v>
      </c>
    </row>
    <row r="13" spans="3:8" ht="14.7" customHeight="1" thickBot="1" x14ac:dyDescent="0.45">
      <c r="C13" s="16"/>
      <c r="D13" s="16"/>
      <c r="E13" s="16"/>
      <c r="F13" s="17"/>
    </row>
    <row r="14" spans="3:8" ht="35.700000000000003" customHeight="1" thickBot="1" x14ac:dyDescent="0.45">
      <c r="C14" s="41" t="s">
        <v>9</v>
      </c>
      <c r="D14" s="42"/>
      <c r="E14" s="25"/>
      <c r="F14" s="23" t="str">
        <f>IF(E14="","Inserire CCNL applicato e relativo codice",E14)</f>
        <v>Inserire CCNL applicato e relativo codice</v>
      </c>
    </row>
    <row r="15" spans="3:8" ht="16.3" customHeight="1" x14ac:dyDescent="0.4">
      <c r="C15" s="19"/>
      <c r="D15" s="16"/>
      <c r="E15" s="16"/>
      <c r="F15" s="17"/>
    </row>
    <row r="16" spans="3:8" ht="15" thickBot="1" x14ac:dyDescent="0.45">
      <c r="E16" s="1"/>
      <c r="F16" s="3"/>
      <c r="G16" s="2"/>
      <c r="H16" s="2"/>
    </row>
    <row r="17" spans="3:8" s="2" customFormat="1" ht="36.9" customHeight="1" thickBot="1" x14ac:dyDescent="0.45">
      <c r="C17" s="9" t="s">
        <v>3</v>
      </c>
      <c r="E17" s="32">
        <v>47800</v>
      </c>
      <c r="F17" s="33"/>
    </row>
    <row r="18" spans="3:8" s="2" customFormat="1" ht="19.3" customHeight="1" thickBot="1" x14ac:dyDescent="0.45">
      <c r="E18" s="4"/>
    </row>
    <row r="19" spans="3:8" s="2" customFormat="1" ht="35.6" thickBot="1" x14ac:dyDescent="0.45">
      <c r="C19" s="9" t="s">
        <v>0</v>
      </c>
      <c r="E19" s="34" t="str">
        <f>IF(F8="Inserire importi unitari","Inserire tutti gli importi",IF(F10="Inserire importo costi manodopera","Inserire i costi della manodopera",IF(F12="Inserire importo oneri aziendali","Inserire gli oneri aziendali",IF(F14="Inserire CCNL applicato e relativo codice"," Inserire il CCNL applicato e il relativo codice",IF((F8&gt;E17),"ERRORE l'importo offerto supera la base d'asta",IF(F8&lt;=(E10+E12),"ERRORE l’importo offerto non può essere inferiore alla somma dei costi della manodopera più gli oneri aziendali","OK"))))))</f>
        <v>Inserire tutti gli importi</v>
      </c>
      <c r="F19" s="35"/>
      <c r="G19"/>
      <c r="H19"/>
    </row>
    <row r="20" spans="3:8" s="2" customFormat="1" ht="18" thickBot="1" x14ac:dyDescent="0.45">
      <c r="E20" s="6"/>
      <c r="G20"/>
      <c r="H20"/>
    </row>
    <row r="21" spans="3:8" ht="71.150000000000006" customHeight="1" thickBot="1" x14ac:dyDescent="0.45">
      <c r="C21" s="8" t="s">
        <v>4</v>
      </c>
      <c r="E21" s="36" t="str">
        <f>IF(F8="Inserire importi unitari","Inserire tutti gli importi",IF(F10="Inserire importo costi manodopera","Inserire i costi della manodopera",IF(F12="Inserire importo oneri aziendali","Inserire gli oneri aziendali",IF(F14="Inserire CCNL applicato e relativo codice"," Inserire il CCNL applicato e il relativo codice",IF((F8&gt;E17),"ERRORE l'importo offerto supera la base d'asta",IF(F8&lt;=(E10+E12),"ERRORE l’importo offerto non può essere inferiore alla somma dei costi della manodopera più gli oneri aziendali",F8))))))</f>
        <v>Inserire tutti gli importi</v>
      </c>
      <c r="F21" s="37"/>
    </row>
    <row r="23" spans="3:8" x14ac:dyDescent="0.4">
      <c r="E23" s="31"/>
      <c r="F23" s="31"/>
    </row>
  </sheetData>
  <sheetProtection algorithmName="SHA-512" hashValue="ZoNHNN0fHEMDfWLjTbVWQiUXddy0E9bmuHt38GhrlAPHwm7N9Ks+eBFVa0QT0WinfMCHl/tCq96QyOPs+rzlDA==" saltValue="rsOOliF4TlSekNtWS9M6BA==" spinCount="100000" sheet="1" objects="1" scenarios="1"/>
  <mergeCells count="8">
    <mergeCell ref="E23:F23"/>
    <mergeCell ref="E17:F17"/>
    <mergeCell ref="E19:F19"/>
    <mergeCell ref="E21:F21"/>
    <mergeCell ref="C8:E8"/>
    <mergeCell ref="C10:D10"/>
    <mergeCell ref="C12:D12"/>
    <mergeCell ref="C14:D14"/>
  </mergeCells>
  <conditionalFormatting sqref="F8:F11 F13:F15">
    <cfRule type="cellIs" dxfId="0" priority="6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E6:E7" xr:uid="{7B9B9A24-A339-4DA7-B358-24D320243656}">
      <formula1>(LEN(E6)-LEN(INT(E6)))&lt;=3</formula1>
    </dataValidation>
  </dataValidations>
  <pageMargins left="0.11811023622047245" right="0.11811023622047245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RdA 52360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2025-03-06T12:04:04Z</dcterms:modified>
</cp:coreProperties>
</file>