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4724726A-E81F-46AF-ACC3-638EC055216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2" l="1"/>
  <c r="G5" i="2" l="1"/>
  <c r="F9" i="2" s="1"/>
  <c r="F11" i="2" l="1"/>
</calcChain>
</file>

<file path=xl/sharedStrings.xml><?xml version="1.0" encoding="utf-8"?>
<sst xmlns="http://schemas.openxmlformats.org/spreadsheetml/2006/main" count="16" uniqueCount="16">
  <si>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</si>
  <si>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</si>
  <si>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</si>
  <si>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</si>
  <si>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</si>
  <si>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Quantità
(Q)</t>
  </si>
  <si>
    <t>DIMENSIONI E CAPACITA’</t>
  </si>
  <si>
    <t>MATERIALE</t>
  </si>
  <si>
    <t xml:space="preserve">RPET 
(Polietilene Tereftalato Riciclato)
</t>
  </si>
  <si>
    <t>DESCRIZIONE 
(Rif. Capitolato tecnico par. 2 e 2.1)</t>
  </si>
  <si>
    <t>Importo unitario (€)
(P)</t>
  </si>
  <si>
    <r>
      <t>Importo totale (€)
(PxQ)</t>
    </r>
    <r>
      <rPr>
        <b/>
        <sz val="14"/>
        <color rgb="FFFF0000"/>
        <rFont val="Arial"/>
        <family val="2"/>
      </rPr>
      <t>*</t>
    </r>
  </si>
  <si>
    <r>
      <rPr>
        <b/>
        <i/>
        <sz val="14"/>
        <color rgb="FFFF0000"/>
        <rFont val="Arial"/>
        <family val="2"/>
      </rPr>
      <t>*</t>
    </r>
    <r>
      <rPr>
        <b/>
        <i/>
        <sz val="10"/>
        <rFont val="Arial"/>
        <family val="2"/>
      </rPr>
      <t>Il prezzo totale offerto si intende comprensivo del costo di trasporto e della personalizzazione con logo</t>
    </r>
  </si>
  <si>
    <t>RdA 52344</t>
  </si>
  <si>
    <t>Litri: 20
Larghezza: 30 cm
Altezza: 44 cm
Profondità: 15 cm</t>
  </si>
  <si>
    <t>ZAINI BUSINESS COLORE NERO CON TASCHE ORGANIZER PERSONALIZZATI CON LOGO CONSIP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</si>
</sst>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b/>
      <sz val="14"/>
      <color rgb="FFFF0000"/>
      <name val="Arial"/>
      <family val="2"/>
    </font>
    <font>
      <b/>
      <i/>
      <sz val="14"/>
      <color rgb="FFFF000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3" borderId="2" xfId="0" applyFont="1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165" fontId="6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8" fillId="0" borderId="0" xfId="1" applyFont="1" applyAlignment="1">
      <alignment horizontal="center" vertical="center" wrapText="1"/>
    </xf>
    <xf numFmtId="165" fontId="1" fillId="0" borderId="0" xfId="1" applyNumberFormat="1" applyAlignment="1">
      <alignment horizontal="center" vertical="center"/>
    </xf>
    <xf numFmtId="165" fontId="1" fillId="0" borderId="0" xfId="4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6" xfId="0" applyFont="1" applyFill="1" applyBorder="1" applyAlignment="1">
      <alignment horizontal="center" vertical="center" wrapText="1"/>
    </xf>
    <xf numFmtId="165" fontId="12" fillId="0" borderId="6" xfId="0" applyNumberFormat="1" applyFont="1" applyBorder="1" applyAlignment="1" applyProtection="1">
      <alignment horizontal="center" vertical="center" wrapText="1"/>
      <protection locked="0"/>
    </xf>
    <xf numFmtId="49" fontId="12" fillId="4" borderId="13" xfId="0" applyNumberFormat="1" applyFont="1" applyFill="1" applyBorder="1" applyAlignment="1">
      <alignment horizontal="center" vertical="center" wrapText="1"/>
    </xf>
    <xf numFmtId="165" fontId="16" fillId="4" borderId="11" xfId="0" applyNumberFormat="1" applyFont="1" applyFill="1" applyBorder="1" applyAlignment="1">
      <alignment horizontal="center" vertical="center" wrapText="1"/>
    </xf>
    <xf numFmtId="165" fontId="12" fillId="0" borderId="9" xfId="0" applyNumberFormat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/>
    </xf>
    <xf numFmtId="0" fontId="17" fillId="0" borderId="12" xfId="1" applyFont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65" fontId="20" fillId="0" borderId="1" xfId="1" applyNumberFormat="1" applyFont="1" applyBorder="1" applyAlignment="1">
      <alignment horizontal="center" vertical="center"/>
    </xf>
    <xf numFmtId="165" fontId="20" fillId="0" borderId="3" xfId="1" applyNumberFormat="1" applyFont="1" applyBorder="1" applyAlignment="1">
      <alignment horizontal="center" vertical="center"/>
    </xf>
    <xf numFmtId="165" fontId="15" fillId="3" borderId="1" xfId="4" applyNumberFormat="1" applyFont="1" applyFill="1" applyBorder="1" applyAlignment="1" applyProtection="1">
      <alignment horizontal="center" vertical="center" wrapText="1"/>
    </xf>
    <xf numFmtId="165" fontId="15" fillId="3" borderId="3" xfId="4" applyNumberFormat="1" applyFont="1" applyFill="1" applyBorder="1" applyAlignment="1" applyProtection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3"/>
  <sheetViews>
    <sheetView tabSelected="1" topLeftCell="A3" zoomScaleNormal="100" workbookViewId="0">
      <selection activeCell="B4" sqref="B4"/>
    </sheetView>
  </sheetViews>
  <sheetFormatPr defaultColWidth="8.81640625" defaultRowHeight="13" x14ac:dyDescent="0.3"/>
  <cols>
    <col min="1" max="1" width="4.08984375" style="3" customWidth="1"/>
    <col min="2" max="2" width="45.81640625" style="3" customWidth="1"/>
    <col min="3" max="3" width="21.81640625" style="3" customWidth="1"/>
    <col min="4" max="4" width="12.6328125" style="3" customWidth="1"/>
    <col min="5" max="5" width="8.7265625" style="3" customWidth="1"/>
    <col min="6" max="6" width="17.7265625" style="3" customWidth="1"/>
    <col min="7" max="7" width="22.54296875" style="3" customWidth="1"/>
    <col min="8" max="16384" width="8.81640625" style="3"/>
  </cols>
  <sheetData>
    <row r="1" spans="2:10" ht="14.65" customHeight="1" thickBot="1" x14ac:dyDescent="0.35">
      <c r="B1" s="1" t="s">
        <v>13</v>
      </c>
      <c r="C1" s="2"/>
      <c r="D1" s="2"/>
    </row>
    <row r="2" spans="2:10" ht="13.25" customHeight="1" thickBot="1" x14ac:dyDescent="0.35">
      <c r="F2" s="4" t="s">
        <v>0</v>
      </c>
      <c r="H2" s="5"/>
    </row>
    <row r="3" spans="2:10" ht="39.9" customHeight="1" thickBot="1" x14ac:dyDescent="0.35">
      <c r="B3" s="16" t="s">
        <v>9</v>
      </c>
      <c r="C3" s="17" t="s">
        <v>6</v>
      </c>
      <c r="D3" s="17" t="s">
        <v>7</v>
      </c>
      <c r="E3" s="13" t="s">
        <v>5</v>
      </c>
      <c r="F3" s="14" t="s">
        <v>10</v>
      </c>
      <c r="G3" s="15" t="s">
        <v>11</v>
      </c>
    </row>
    <row r="4" spans="2:10" ht="59.15" customHeight="1" x14ac:dyDescent="0.3">
      <c r="B4" s="18" t="s">
        <v>15</v>
      </c>
      <c r="C4" s="28" t="s">
        <v>14</v>
      </c>
      <c r="D4" s="21" t="s">
        <v>8</v>
      </c>
      <c r="E4" s="19">
        <v>500</v>
      </c>
      <c r="F4" s="20"/>
      <c r="G4" s="23">
        <f>E4*F4</f>
        <v>0</v>
      </c>
    </row>
    <row r="5" spans="2:10" ht="49.5" customHeight="1" thickBot="1" x14ac:dyDescent="0.35">
      <c r="B5" s="29" t="s">
        <v>1</v>
      </c>
      <c r="C5" s="30"/>
      <c r="D5" s="30"/>
      <c r="E5" s="31"/>
      <c r="F5" s="32"/>
      <c r="G5" s="22">
        <f>IF((SUM(G4:G4))&lt;=F7,(SUM(G4:G4)),"ERRORE l'importo offerto supera la base d'asta")</f>
        <v>0</v>
      </c>
    </row>
    <row r="6" spans="2:10" ht="12.75" customHeight="1" thickBot="1" x14ac:dyDescent="0.35">
      <c r="F6" s="6"/>
      <c r="G6" s="7"/>
      <c r="H6" s="8"/>
      <c r="I6" s="8"/>
      <c r="J6" s="8"/>
    </row>
    <row r="7" spans="2:10" s="8" customFormat="1" ht="41.25" customHeight="1" thickBot="1" x14ac:dyDescent="0.35">
      <c r="B7" s="24" t="s">
        <v>3</v>
      </c>
      <c r="C7" s="9"/>
      <c r="D7" s="9"/>
      <c r="F7" s="33">
        <v>15000</v>
      </c>
      <c r="G7" s="34"/>
    </row>
    <row r="8" spans="2:10" s="8" customFormat="1" ht="15" customHeight="1" thickBot="1" x14ac:dyDescent="0.35">
      <c r="F8" s="10"/>
    </row>
    <row r="9" spans="2:10" s="8" customFormat="1" ht="47.5" customHeight="1" thickBot="1" x14ac:dyDescent="0.35">
      <c r="B9" s="25" t="s">
        <v>4</v>
      </c>
      <c r="C9" s="9"/>
      <c r="D9" s="9"/>
      <c r="F9" s="35" t="str">
        <f>IF(G5&gt;F7,"ATTENZIONE: L'offerta complessiva è superiore alla Base d'asta","OK")</f>
        <v>OK</v>
      </c>
      <c r="G9" s="36"/>
      <c r="H9" s="3"/>
      <c r="I9" s="3"/>
      <c r="J9" s="3"/>
    </row>
    <row r="10" spans="2:10" s="8" customFormat="1" ht="15" customHeight="1" thickBot="1" x14ac:dyDescent="0.35">
      <c r="F10" s="11"/>
      <c r="H10" s="3"/>
      <c r="I10" s="3"/>
      <c r="J10" s="3"/>
    </row>
    <row r="11" spans="2:10" ht="43.75" customHeight="1" thickBot="1" x14ac:dyDescent="0.35">
      <c r="B11" s="26" t="s">
        <v>2</v>
      </c>
      <c r="C11" s="12"/>
      <c r="D11" s="12"/>
      <c r="F11" s="37">
        <f>IF((G5&lt;=F7),G5,"ERRORE")</f>
        <v>0</v>
      </c>
      <c r="G11" s="38"/>
    </row>
    <row r="12" spans="2:10" ht="13.5" thickBot="1" x14ac:dyDescent="0.35"/>
    <row r="13" spans="2:10" ht="41.65" customHeight="1" thickBot="1" x14ac:dyDescent="0.35">
      <c r="B13" s="27" t="s">
        <v>12</v>
      </c>
    </row>
  </sheetData>
  <sheetProtection algorithmName="SHA-512" hashValue="wG4n4pqpEjnUcVpmsfFyPnoEwF9vthqJPpYvF6ZQEnTGtCrw8mTXznYND1qEwT34PQCfZFHir86/fvtOqA/m2w==" saltValue="jkrJMDjN93mk2Vlgy0b1KA==" spinCount="100000" sheet="1" objects="1" scenarios="1"/>
  <mergeCells count="4">
    <mergeCell ref="B5:F5"/>
    <mergeCell ref="F7:G7"/>
    <mergeCell ref="F9:G9"/>
    <mergeCell ref="F11:G11"/>
  </mergeCells>
  <conditionalFormatting sqref="F11">
    <cfRule type="cellIs" dxfId="5" priority="3" operator="equal">
      <formula>$F$7</formula>
    </cfRule>
    <cfRule type="cellIs" dxfId="4" priority="4" operator="lessThan">
      <formula>$F$7</formula>
    </cfRule>
    <cfRule type="cellIs" dxfId="3" priority="5" operator="greaterThan">
      <formula>$F$7</formula>
    </cfRule>
  </conditionalFormatting>
  <conditionalFormatting sqref="F11:G11">
    <cfRule type="cellIs" dxfId="2" priority="1" operator="greaterThan">
      <formula>$F$7</formula>
    </cfRule>
    <cfRule type="cellIs" dxfId="1" priority="2" operator="lessThanOrEqual">
      <formula>$F$7</formula>
    </cfRule>
  </conditionalFormatting>
  <conditionalFormatting sqref="G5">
    <cfRule type="cellIs" dxfId="0" priority="6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4" xr:uid="{00000000-0002-0000-0000-000000000000}">
      <formula1>(LEN(F4)-LEN(INT(F4)))&lt;=3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2025-03-21T08:45:21Z</dcterms:modified>
</cp:coreProperties>
</file>