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filterPrivacy="1" autoCompressPictures="0" defaultThemeVersion="124226"/>
  <xr:revisionPtr revIDLastSave="0" documentId="13_ncr:1_{E0883C5F-BCB8-41BA-8A44-B1E1B4DAD8D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  <sheet name="Foglio1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3" l="1"/>
  <c r="F4" i="13"/>
  <c r="F12" i="13"/>
  <c r="F10" i="13" l="1"/>
  <c r="F8" i="13"/>
  <c r="F6" i="13" l="1"/>
  <c r="E16" i="13" s="1"/>
</calcChain>
</file>

<file path=xl/sharedStrings.xml><?xml version="1.0" encoding="utf-8"?>
<sst xmlns="http://schemas.openxmlformats.org/spreadsheetml/2006/main" count="17" uniqueCount="16">
  <si>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</si>
  <si>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</si>
  <si>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</si>
  <si>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</si>
  <si>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</si>
  <si>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</si>
  <si>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</si>
  <si>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</si>
  <si>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</si>
  <si>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</si>
  <si>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nel documento Richiesta di offerta</t>
    </r>
  </si>
  <si>
    <t>RdA numero 52314</t>
  </si>
  <si>
    <t>Riferimento Paragrafo 2 Capitolato tecnico</t>
  </si>
  <si>
    <t>Fornitura e posa in opera  di nuovi dispositivi di acoraggio</t>
  </si>
  <si>
    <t>Manutenzione dei dispositivi di ancoraggio per la durata di 36 mesi quantità a corpo</t>
  </si>
  <si>
    <r>
      <rPr>
        <b/>
        <sz val="12"/>
        <color theme="1"/>
        <rFont val="Arial"/>
        <family val="2"/>
      </rPr>
      <t>Di cui costi della manodopera</t>
    </r>
    <r>
      <rPr>
        <sz val="12"/>
        <color theme="1"/>
        <rFont val="Arial"/>
        <family val="2"/>
      </rPr>
      <t xml:space="preserve">
(stimati dalla stazione appaltante pari a </t>
    </r>
    <r>
      <rPr>
        <b/>
        <sz val="12"/>
        <color theme="1"/>
        <rFont val="Arial"/>
        <family val="2"/>
      </rPr>
      <t xml:space="preserve">Euro </t>
    </r>
    <r>
      <rPr>
        <b/>
        <sz val="12"/>
        <rFont val="Arial"/>
        <family val="2"/>
      </rPr>
      <t>797,01</t>
    </r>
    <r>
      <rPr>
        <b/>
        <sz val="12"/>
        <color theme="1"/>
        <rFont val="Arial"/>
        <family val="2"/>
      </rPr>
      <t xml:space="preserve"> </t>
    </r>
    <r>
      <rPr>
        <sz val="12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</si>
</sst>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4" borderId="8" xfId="0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4" fillId="0" borderId="0" xfId="0" applyFont="1"/>
    <xf numFmtId="164" fontId="8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11" fillId="0" borderId="0" xfId="0" applyFont="1"/>
    <xf numFmtId="164" fontId="12" fillId="4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>
      <alignment horizontal="center" vertical="center"/>
    </xf>
    <xf numFmtId="164" fontId="1" fillId="6" borderId="14" xfId="0" applyNumberFormat="1" applyFont="1" applyFill="1" applyBorder="1" applyAlignment="1" applyProtection="1">
      <alignment horizontal="center" vertical="center"/>
      <protection locked="0"/>
    </xf>
    <xf numFmtId="164" fontId="1" fillId="0" borderId="15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3" borderId="16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64" fontId="10" fillId="0" borderId="3" xfId="1" applyNumberFormat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5" borderId="7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49" fontId="8" fillId="0" borderId="13" xfId="0" applyNumberFormat="1" applyFont="1" applyBorder="1" applyAlignment="1">
      <alignment horizontal="left" vertical="center" wrapText="1"/>
    </xf>
    <xf numFmtId="49" fontId="8" fillId="0" borderId="14" xfId="0" applyNumberFormat="1" applyFont="1" applyBorder="1" applyAlignment="1">
      <alignment horizontal="left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0"/>
  <sheetViews>
    <sheetView tabSelected="1" zoomScale="86" zoomScaleNormal="86" workbookViewId="0">
      <selection activeCell="F4" sqref="F4"/>
    </sheetView>
  </sheetViews>
  <sheetFormatPr defaultColWidth="8.81640625" defaultRowHeight="14.5" x14ac:dyDescent="0.35"/>
  <cols>
    <col min="1" max="1" width="6.1796875" customWidth="1"/>
    <col min="2" max="2" width="14" customWidth="1"/>
    <col min="3" max="3" width="54.26953125" customWidth="1"/>
    <col min="4" max="4" width="10.54296875" customWidth="1"/>
    <col min="5" max="5" width="18.6328125" customWidth="1"/>
    <col min="6" max="6" width="35.26953125" customWidth="1"/>
    <col min="7" max="7" width="22.7265625" customWidth="1"/>
  </cols>
  <sheetData>
    <row r="1" spans="2:8" ht="70" customHeight="1" thickBot="1" x14ac:dyDescent="0.4">
      <c r="B1" s="29" t="s">
        <v>11</v>
      </c>
      <c r="C1" s="29"/>
      <c r="D1" s="29"/>
      <c r="E1" s="29"/>
      <c r="F1" s="29"/>
      <c r="G1" s="25"/>
    </row>
    <row r="2" spans="2:8" ht="46.5" customHeight="1" thickBot="1" x14ac:dyDescent="0.4">
      <c r="B2" s="13"/>
      <c r="C2" s="13"/>
      <c r="D2" s="13"/>
      <c r="E2" s="26" t="s">
        <v>0</v>
      </c>
      <c r="F2" s="13"/>
      <c r="G2" s="9"/>
    </row>
    <row r="3" spans="2:8" ht="62" customHeight="1" thickBot="1" x14ac:dyDescent="0.4">
      <c r="B3" s="16" t="s">
        <v>5</v>
      </c>
      <c r="C3" s="17" t="s">
        <v>1</v>
      </c>
      <c r="D3" s="18" t="s">
        <v>6</v>
      </c>
      <c r="E3" s="27" t="s">
        <v>7</v>
      </c>
      <c r="F3" s="17" t="s">
        <v>8</v>
      </c>
      <c r="G3" s="9"/>
    </row>
    <row r="4" spans="2:8" ht="63.9" customHeight="1" thickBot="1" x14ac:dyDescent="0.4">
      <c r="B4" s="24" t="s">
        <v>12</v>
      </c>
      <c r="C4" s="23" t="s">
        <v>14</v>
      </c>
      <c r="D4" s="5">
        <v>1</v>
      </c>
      <c r="E4" s="19"/>
      <c r="F4" s="6">
        <f>D4*E4</f>
        <v>0</v>
      </c>
      <c r="H4" s="4"/>
    </row>
    <row r="5" spans="2:8" ht="75" customHeight="1" thickBot="1" x14ac:dyDescent="0.4">
      <c r="B5" s="24" t="s">
        <v>12</v>
      </c>
      <c r="C5" s="23" t="s">
        <v>13</v>
      </c>
      <c r="D5" s="7">
        <v>2</v>
      </c>
      <c r="E5" s="19"/>
      <c r="F5" s="8">
        <f>D5*E5</f>
        <v>0</v>
      </c>
      <c r="G5" s="9"/>
    </row>
    <row r="6" spans="2:8" ht="80" customHeight="1" thickBot="1" x14ac:dyDescent="0.4">
      <c r="B6" s="30" t="s">
        <v>3</v>
      </c>
      <c r="C6" s="31"/>
      <c r="D6" s="31"/>
      <c r="E6" s="32"/>
      <c r="F6" s="15" t="str">
        <f>IF(COUNTBLANK(E4:E5)=0,IF((SUM(F4:F5))&lt;=E14,(SUM(F4:F5)),"ERRORE l'importo offerto supera la base d'asta"),"Inserire importi unitari")</f>
        <v>Inserire importi unitari</v>
      </c>
    </row>
    <row r="7" spans="2:8" ht="14.15" customHeight="1" thickBot="1" x14ac:dyDescent="0.4">
      <c r="B7" s="38"/>
      <c r="C7" s="39"/>
      <c r="D7" s="39"/>
      <c r="E7" s="39"/>
      <c r="F7" s="40"/>
    </row>
    <row r="8" spans="2:8" ht="54" customHeight="1" thickBot="1" x14ac:dyDescent="0.4">
      <c r="B8" s="41" t="s">
        <v>15</v>
      </c>
      <c r="C8" s="42"/>
      <c r="D8" s="20"/>
      <c r="E8" s="21"/>
      <c r="F8" s="22" t="str">
        <f>IF(E8="","Inserire importo costi monodopera",E8)</f>
        <v>Inserire importo costi monodopera</v>
      </c>
    </row>
    <row r="9" spans="2:8" ht="29.15" customHeight="1" thickBot="1" x14ac:dyDescent="0.4">
      <c r="B9" s="10"/>
      <c r="C9" s="10"/>
      <c r="D9" s="10"/>
      <c r="E9" s="11"/>
      <c r="F9" s="12"/>
    </row>
    <row r="10" spans="2:8" ht="62.65" customHeight="1" thickBot="1" x14ac:dyDescent="0.4">
      <c r="B10" s="41" t="s">
        <v>9</v>
      </c>
      <c r="C10" s="42"/>
      <c r="D10" s="20"/>
      <c r="E10" s="21"/>
      <c r="F10" s="22" t="str">
        <f>IF(E10="","Inserire importo oneri aziendali",E10)</f>
        <v>Inserire importo oneri aziendali</v>
      </c>
    </row>
    <row r="11" spans="2:8" ht="29.15" customHeight="1" thickBot="1" x14ac:dyDescent="0.4">
      <c r="B11" s="10"/>
      <c r="C11" s="10"/>
      <c r="D11" s="10"/>
      <c r="E11" s="11"/>
      <c r="F11" s="12"/>
    </row>
    <row r="12" spans="2:8" ht="62.65" customHeight="1" thickBot="1" x14ac:dyDescent="0.4">
      <c r="B12" s="41" t="s">
        <v>10</v>
      </c>
      <c r="C12" s="42"/>
      <c r="D12" s="20"/>
      <c r="E12" s="21"/>
      <c r="F12" s="28" t="str">
        <f>IF(E12="","Inserire CCNL applicato e relativo codice",E12)</f>
        <v>Inserire CCNL applicato e relativo codice</v>
      </c>
    </row>
    <row r="13" spans="2:8" ht="29.15" customHeight="1" thickBot="1" x14ac:dyDescent="0.4">
      <c r="B13" s="10"/>
      <c r="C13" s="10"/>
      <c r="D13" s="10"/>
      <c r="E13" s="11"/>
      <c r="F13" s="12"/>
    </row>
    <row r="14" spans="2:8" s="1" customFormat="1" ht="48.9" customHeight="1" thickBot="1" x14ac:dyDescent="0.5">
      <c r="B14" s="43" t="s">
        <v>2</v>
      </c>
      <c r="C14" s="44"/>
      <c r="D14" s="14"/>
      <c r="E14" s="33">
        <v>4150.63</v>
      </c>
      <c r="F14" s="34"/>
    </row>
    <row r="15" spans="2:8" s="1" customFormat="1" ht="15" thickBot="1" x14ac:dyDescent="0.4">
      <c r="C15" s="2"/>
      <c r="E15" s="3"/>
    </row>
    <row r="16" spans="2:8" ht="57" customHeight="1" thickBot="1" x14ac:dyDescent="0.4">
      <c r="B16" s="45" t="s">
        <v>4</v>
      </c>
      <c r="C16" s="46"/>
      <c r="E16" s="35" t="str">
        <f>IF(F6="Inserire importi unitari","Inserire tutti gli importi",IF(F8="Inserire importo costi monodopera","Inserire i costi della manodopera",IF(F10="Inserire importo oneri aziendali","Inserire gli oneri aziendali",IF(F12="Inserire CCNL applicato e relativo codice"," Inserire il CCNL applicato e il relativo codice",IF((F6&lt;=E14),F6,"ERRORE l'importo offerto supera la base d'asta")))))</f>
        <v>Inserire tutti gli importi</v>
      </c>
      <c r="F16" s="36"/>
    </row>
    <row r="17" spans="3:6" ht="48.5" customHeight="1" x14ac:dyDescent="0.35"/>
    <row r="18" spans="3:6" ht="38.15" customHeight="1" x14ac:dyDescent="0.35">
      <c r="C18" s="37"/>
      <c r="D18" s="37"/>
      <c r="E18" s="37"/>
      <c r="F18" s="37"/>
    </row>
    <row r="19" spans="3:6" ht="48.5" customHeight="1" x14ac:dyDescent="0.35"/>
    <row r="20" spans="3:6" ht="48.5" customHeight="1" x14ac:dyDescent="0.35"/>
  </sheetData>
  <sheetProtection algorithmName="SHA-512" hashValue="GTXuwWCvjyfjLDveKGd8HtAnO4siaYU6ELhYzqwccVKUT/UeRR1ZsMl11p6xm/M3lX2taXMv5xm5Ojf5jAjO2g==" saltValue="VF57JcJFpdFyyh9IeSe+mw==" spinCount="100000" sheet="1" objects="1" scenarios="1"/>
  <protectedRanges>
    <protectedRange sqref="E4:E5" name="Intervallo1"/>
  </protectedRanges>
  <mergeCells count="11">
    <mergeCell ref="B1:F1"/>
    <mergeCell ref="B6:E6"/>
    <mergeCell ref="E14:F14"/>
    <mergeCell ref="E16:F16"/>
    <mergeCell ref="C18:F18"/>
    <mergeCell ref="B7:F7"/>
    <mergeCell ref="B8:C8"/>
    <mergeCell ref="B10:C10"/>
    <mergeCell ref="B14:C14"/>
    <mergeCell ref="B16:C16"/>
    <mergeCell ref="B12:C12"/>
  </mergeCells>
  <conditionalFormatting sqref="E16">
    <cfRule type="cellIs" dxfId="5" priority="3" operator="equal">
      <formula>$E$14</formula>
    </cfRule>
    <cfRule type="cellIs" dxfId="4" priority="4" operator="lessThan">
      <formula>$E$14</formula>
    </cfRule>
    <cfRule type="cellIs" dxfId="3" priority="5" operator="greaterThan">
      <formula>$E$14</formula>
    </cfRule>
  </conditionalFormatting>
  <conditionalFormatting sqref="E16:F16">
    <cfRule type="cellIs" dxfId="2" priority="1" operator="greaterThan">
      <formula>$E$14</formula>
    </cfRule>
    <cfRule type="cellIs" dxfId="1" priority="2" operator="lessThanOrEqual">
      <formula>$E$14</formula>
    </cfRule>
  </conditionalFormatting>
  <conditionalFormatting sqref="F6">
    <cfRule type="cellIs" dxfId="0" priority="6" operator="greaterThan">
      <formula>#REF!</formula>
    </cfRule>
  </conditionalFormatting>
  <dataValidations count="3">
    <dataValidation type="custom" operator="equal" allowBlank="1" showInputMessage="1" showErrorMessage="1" error="Non è possibile inserire più di due cifre decimali o un valore pari a zero" sqref="E4:E5" xr:uid="{00000000-0002-0000-0000-000000000000}">
      <formula1>AND((LEN(E4)-LEN(INT(E4)))&lt;=3,E4&lt;&gt;0)</formula1>
    </dataValidation>
    <dataValidation type="custom" operator="greaterThan" allowBlank="1" showInputMessage="1" showErrorMessage="1" error="L'importo deve essere maggiore di zero e sono ammesse solo 2 cifre decimali" sqref="E8:E9 E11" xr:uid="{00000000-0002-0000-0000-000001000000}">
      <formula1>AND((LEN(E8)-LEN(INT(E8)))&lt;=3,E8&gt;0)</formula1>
    </dataValidation>
    <dataValidation type="custom" operator="greaterThan" allowBlank="1" showInputMessage="1" showErrorMessage="1" error="L'importo deve essere intero e maggiore di zero" sqref="E10" xr:uid="{00000000-0002-0000-0000-000002000000}">
      <formula1>AND((LEN(E10)-LEN(INT(E10)))&lt;=3,E10&gt;0)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CAB44-880A-45B5-B635-41F31D988C94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Tecnico Economico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2025-01-27T15:57:50Z</dcterms:modified>
</cp:coreProperties>
</file>