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535D276C-8A38-483D-8236-6C9BD7FAB9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6" i="1"/>
  <c r="E4" i="1" l="1"/>
  <c r="E5" i="1"/>
  <c r="E14" i="1" l="1"/>
  <c r="D20" i="1" s="1"/>
  <c r="D18" i="1" l="1"/>
</calcChain>
</file>

<file path=xl/sharedStrings.xml><?xml version="1.0" encoding="utf-8"?>
<sst xmlns="http://schemas.openxmlformats.org/spreadsheetml/2006/main" count="33" uniqueCount="24">
  <si>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</si>
  <si>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</si>
  <si>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</si>
  <si>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</si>
  <si>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</si>
  <si>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</si>
  <si>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</si>
  <si>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</si>
  <si>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 xml:space="preserve"> - - -&gt;</t>
  </si>
  <si>
    <t>Prezzo Totale Offerto al netto dell'IVA €  - - - &gt;</t>
  </si>
  <si>
    <t>1</t>
  </si>
  <si>
    <t>10</t>
  </si>
  <si>
    <t>2</t>
  </si>
  <si>
    <t>Scheda di sviluppo ESP32-C6 (per SDR): ESP32-C6-DEVKITC-1-N8</t>
  </si>
  <si>
    <t>Scheda di sviluppo ESP32-S3 (per SDR): ESP32-S3-DEVKITC-1-N8R8</t>
  </si>
  <si>
    <t>Scheda di sviluppo Raspberry Pi Zero 2 W Starter Kit</t>
  </si>
  <si>
    <t>Scheda di sviluppo Raspberry Pi 5 8GB Starter Kit</t>
  </si>
  <si>
    <t>Raspberry Pi HQ Camera Module (12 megapixel)+ Raspberry Pi HQ Camera Lens (6mm Wide Angle)</t>
  </si>
  <si>
    <t>Kit di sviluppo IOT e AI: Kit di sviluppo Jetson Orin Nano Developer Kit NVIDIA oppure Kit di sviluppo Jetson Nano NVIDIA</t>
  </si>
  <si>
    <t>Arducam 2MP*2 Stereo Camera for Raspberry Pi, Nvidia Jetson Nano/Xavier NX, Dual OV2311 Monochrome Global Shutter Camera Module</t>
  </si>
  <si>
    <t>Scheda di sviluppo SparkFun MicroMod Asset Tracker Carrier Board - DEV-17272 - SparkFun Electronics con annesso SparkFun MicroMod ESP32 Processor - WRL-16781 - SparkFun Electronics</t>
  </si>
  <si>
    <t>Arduino UNO R4 WiFi</t>
  </si>
  <si>
    <t>Arduino GIGA R1 WiFi</t>
  </si>
  <si>
    <t>Rda 52201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</si>
</sst>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165" fontId="3" fillId="0" borderId="0" xfId="0" applyNumberFormat="1" applyFont="1" applyAlignment="1">
      <alignment horizontal="center" vertical="center" wrapText="1"/>
    </xf>
    <xf numFmtId="165" fontId="4" fillId="0" borderId="0" xfId="1" applyNumberFormat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165" fontId="2" fillId="4" borderId="13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15" xfId="1" applyFont="1" applyBorder="1" applyAlignment="1">
      <alignment horizontal="right" vertical="center" wrapText="1"/>
    </xf>
    <xf numFmtId="0" fontId="5" fillId="0" borderId="15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3" fillId="0" borderId="11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  <protection locked="0"/>
    </xf>
    <xf numFmtId="165" fontId="3" fillId="0" borderId="18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/>
    </xf>
    <xf numFmtId="0" fontId="14" fillId="0" borderId="14" xfId="0" applyFont="1" applyBorder="1" applyAlignment="1">
      <alignment horizontal="justify" vertical="center"/>
    </xf>
    <xf numFmtId="0" fontId="14" fillId="0" borderId="7" xfId="0" applyFont="1" applyBorder="1" applyAlignment="1">
      <alignment horizontal="justify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tabSelected="1" zoomScaleNormal="100" workbookViewId="0">
      <selection activeCell="B8" sqref="B8"/>
    </sheetView>
  </sheetViews>
  <sheetFormatPr defaultColWidth="8.81640625" defaultRowHeight="14.5" x14ac:dyDescent="0.35"/>
  <cols>
    <col min="1" max="1" width="1.453125" customWidth="1"/>
    <col min="2" max="2" width="67.6328125" customWidth="1"/>
    <col min="3" max="3" width="7.36328125" customWidth="1"/>
    <col min="4" max="4" width="16.1796875" bestFit="1" customWidth="1"/>
    <col min="5" max="5" width="19.6328125" customWidth="1"/>
  </cols>
  <sheetData>
    <row r="1" spans="2:6" ht="16" customHeight="1" thickBot="1" x14ac:dyDescent="0.4">
      <c r="B1" s="15" t="s">
        <v>23</v>
      </c>
    </row>
    <row r="2" spans="2:6" ht="15" thickBot="1" x14ac:dyDescent="0.4">
      <c r="D2" s="10" t="s">
        <v>0</v>
      </c>
      <c r="F2" s="5"/>
    </row>
    <row r="3" spans="2:6" ht="23.5" thickBot="1" x14ac:dyDescent="0.4">
      <c r="B3" s="7" t="s">
        <v>1</v>
      </c>
      <c r="C3" s="8" t="s">
        <v>7</v>
      </c>
      <c r="D3" s="9" t="s">
        <v>4</v>
      </c>
      <c r="E3" s="7" t="s">
        <v>6</v>
      </c>
    </row>
    <row r="4" spans="2:6" x14ac:dyDescent="0.35">
      <c r="B4" s="25" t="s">
        <v>13</v>
      </c>
      <c r="C4" s="11" t="s">
        <v>11</v>
      </c>
      <c r="D4" s="20"/>
      <c r="E4" s="21">
        <f>C4*D4</f>
        <v>0</v>
      </c>
    </row>
    <row r="5" spans="2:6" x14ac:dyDescent="0.35">
      <c r="B5" s="26" t="s">
        <v>14</v>
      </c>
      <c r="C5" s="14" t="s">
        <v>11</v>
      </c>
      <c r="D5" s="19"/>
      <c r="E5" s="22">
        <f>C5*D5</f>
        <v>0</v>
      </c>
    </row>
    <row r="6" spans="2:6" x14ac:dyDescent="0.35">
      <c r="B6" s="26" t="s">
        <v>15</v>
      </c>
      <c r="C6" s="14" t="s">
        <v>12</v>
      </c>
      <c r="D6" s="19"/>
      <c r="E6" s="22">
        <f t="shared" ref="E6:E13" si="0">C6*D6</f>
        <v>0</v>
      </c>
    </row>
    <row r="7" spans="2:6" x14ac:dyDescent="0.35">
      <c r="B7" s="26" t="s">
        <v>16</v>
      </c>
      <c r="C7" s="14" t="s">
        <v>12</v>
      </c>
      <c r="D7" s="19"/>
      <c r="E7" s="22">
        <f t="shared" si="0"/>
        <v>0</v>
      </c>
    </row>
    <row r="8" spans="2:6" ht="33.5" customHeight="1" x14ac:dyDescent="0.35">
      <c r="B8" s="26" t="s">
        <v>17</v>
      </c>
      <c r="C8" s="14" t="s">
        <v>10</v>
      </c>
      <c r="D8" s="19"/>
      <c r="E8" s="22">
        <f t="shared" si="0"/>
        <v>0</v>
      </c>
    </row>
    <row r="9" spans="2:6" ht="30" customHeight="1" x14ac:dyDescent="0.35">
      <c r="B9" s="26" t="s">
        <v>18</v>
      </c>
      <c r="C9" s="14" t="s">
        <v>10</v>
      </c>
      <c r="D9" s="19"/>
      <c r="E9" s="22">
        <f t="shared" si="0"/>
        <v>0</v>
      </c>
    </row>
    <row r="10" spans="2:6" ht="36.5" customHeight="1" x14ac:dyDescent="0.35">
      <c r="B10" s="26" t="s">
        <v>19</v>
      </c>
      <c r="C10" s="14" t="s">
        <v>10</v>
      </c>
      <c r="D10" s="19"/>
      <c r="E10" s="22">
        <f t="shared" si="0"/>
        <v>0</v>
      </c>
    </row>
    <row r="11" spans="2:6" ht="42" x14ac:dyDescent="0.35">
      <c r="B11" s="26" t="s">
        <v>20</v>
      </c>
      <c r="C11" s="14" t="s">
        <v>12</v>
      </c>
      <c r="D11" s="19"/>
      <c r="E11" s="22">
        <f t="shared" si="0"/>
        <v>0</v>
      </c>
    </row>
    <row r="12" spans="2:6" x14ac:dyDescent="0.35">
      <c r="B12" s="26" t="s">
        <v>21</v>
      </c>
      <c r="C12" s="14" t="s">
        <v>12</v>
      </c>
      <c r="D12" s="19"/>
      <c r="E12" s="22">
        <f t="shared" si="0"/>
        <v>0</v>
      </c>
    </row>
    <row r="13" spans="2:6" ht="15" thickBot="1" x14ac:dyDescent="0.4">
      <c r="B13" s="27" t="s">
        <v>22</v>
      </c>
      <c r="C13" s="12" t="s">
        <v>12</v>
      </c>
      <c r="D13" s="23"/>
      <c r="E13" s="24">
        <f t="shared" si="0"/>
        <v>0</v>
      </c>
    </row>
    <row r="14" spans="2:6" ht="44.5" customHeight="1" thickBot="1" x14ac:dyDescent="0.4">
      <c r="B14" s="28" t="s">
        <v>9</v>
      </c>
      <c r="C14" s="29"/>
      <c r="D14" s="30"/>
      <c r="E14" s="13">
        <f>IF((SUM(E4:E13))&lt;=D16,(SUM(E4:E13)),"ERRORE l'importo offerto supera la base d'asta")</f>
        <v>0</v>
      </c>
    </row>
    <row r="15" spans="2:6" ht="15" thickBot="1" x14ac:dyDescent="0.4">
      <c r="D15" s="1"/>
      <c r="E15" s="3"/>
      <c r="F15" s="2"/>
    </row>
    <row r="16" spans="2:6" s="2" customFormat="1" ht="21.5" customHeight="1" thickBot="1" x14ac:dyDescent="0.4">
      <c r="B16" s="16" t="s">
        <v>3</v>
      </c>
      <c r="C16" s="18" t="s">
        <v>8</v>
      </c>
      <c r="D16" s="31">
        <v>2600</v>
      </c>
      <c r="E16" s="32"/>
    </row>
    <row r="17" spans="2:6" s="2" customFormat="1" ht="15" thickBot="1" x14ac:dyDescent="0.4">
      <c r="C17"/>
      <c r="D17" s="4"/>
    </row>
    <row r="18" spans="2:6" s="2" customFormat="1" ht="55.5" customHeight="1" thickBot="1" x14ac:dyDescent="0.4">
      <c r="B18" s="16" t="s">
        <v>5</v>
      </c>
      <c r="C18" s="18" t="s">
        <v>8</v>
      </c>
      <c r="D18" s="33" t="str">
        <f>IF(E14&gt;D16,"ATTENZIONE: L'offerta complessiva è superiore alla Base d'asta","OK")</f>
        <v>OK</v>
      </c>
      <c r="E18" s="34"/>
      <c r="F18"/>
    </row>
    <row r="19" spans="2:6" s="2" customFormat="1" ht="18" thickBot="1" x14ac:dyDescent="0.4">
      <c r="C19"/>
      <c r="D19" s="6"/>
      <c r="F19"/>
    </row>
    <row r="20" spans="2:6" ht="39.5" customHeight="1" thickBot="1" x14ac:dyDescent="0.4">
      <c r="B20" s="17" t="s">
        <v>2</v>
      </c>
      <c r="C20" s="18" t="s">
        <v>8</v>
      </c>
      <c r="D20" s="35">
        <f>IF((E14&lt;=D16),E14,"ERRORE")</f>
        <v>0</v>
      </c>
      <c r="E20" s="36"/>
    </row>
  </sheetData>
  <sheetProtection algorithmName="SHA-512" hashValue="zQJ2o+tJKcDa2aeAnMYvZi+dVKjE4zijKm3JxEuQ26Ea42H70LbAXi5/7E+WEXqiH+oVzL7uCN6V6B+/wWD9UA==" saltValue="Y2g4N+pE1mi8GGAUftNydw==" spinCount="100000" sheet="1" objects="1" scenarios="1"/>
  <mergeCells count="4">
    <mergeCell ref="B14:D14"/>
    <mergeCell ref="D16:E16"/>
    <mergeCell ref="D18:E18"/>
    <mergeCell ref="D20:E20"/>
  </mergeCells>
  <conditionalFormatting sqref="D20">
    <cfRule type="cellIs" dxfId="5" priority="6" operator="equal">
      <formula>$D$16</formula>
    </cfRule>
    <cfRule type="cellIs" dxfId="4" priority="7" operator="lessThan">
      <formula>$D$16</formula>
    </cfRule>
    <cfRule type="cellIs" dxfId="3" priority="9" operator="greaterThan">
      <formula>$D$16</formula>
    </cfRule>
  </conditionalFormatting>
  <conditionalFormatting sqref="D20:E20">
    <cfRule type="cellIs" dxfId="2" priority="1" operator="greaterThan">
      <formula>$D$16</formula>
    </cfRule>
    <cfRule type="cellIs" dxfId="1" priority="2" operator="lessThanOrEqual">
      <formula>$D$16</formula>
    </cfRule>
  </conditionalFormatting>
  <conditionalFormatting sqref="E14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D4:D13" xr:uid="{00000000-0002-0000-0000-000000000000}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2025-01-10T11:30:40Z</dcterms:modified>
</cp:coreProperties>
</file>