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8620" windowHeight="644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9" i="1"/>
  <c r="G7" i="1" l="1"/>
  <c r="G6" i="1" l="1"/>
  <c r="G11" i="1" s="1"/>
  <c r="F17" i="1" l="1"/>
  <c r="F15" i="1" l="1"/>
</calcChain>
</file>

<file path=xl/sharedStrings.xml><?xml version="1.0" encoding="utf-8"?>
<sst xmlns="http://schemas.openxmlformats.org/spreadsheetml/2006/main" count="21" uniqueCount="17">
  <si>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</si>
  <si>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</si>
  <si>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</si>
  <si>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</si>
  <si>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</si>
  <si>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</si>
  <si>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</si>
  <si>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</si>
  <si>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Importo totale (€)</t>
  </si>
  <si>
    <t xml:space="preserve">Quantità </t>
  </si>
  <si>
    <t>Riferimento Capitolato tecnico par 2.1</t>
  </si>
  <si>
    <t>Oneri aziendali (Non soggetti a ribasso) concernenti l'adempimento delle disposizioni in materia di salute e sicurezza sui luoghi di lavoro (Devono essere &gt;0)  secondo quanto indicato al paragrafo  OFFERTA ECONOMICA della Richiesta di offerta</t>
  </si>
  <si>
    <t>1</t>
  </si>
  <si>
    <t xml:space="preserve">Euro 800,00 costi della manodopera stimati dalla stazione appaltante facendo riferimento alle tabelle ministeriali del CCNL settore del terziario della distribuzione e dei servizi prendendo in considerazione un operaio specializzato di terzo livello </t>
  </si>
  <si>
    <t xml:space="preserve">UPS AEC monofase 230/230 V 12 KVA - 10KW comprensivo di installazione, messa in esercizio, e garanzia per 24 mesi </t>
  </si>
  <si>
    <t>·       UPS AEC, alimentazione trifase, tensioni selezionabili, 400/400 V 10 KVA-KW comprensivo di installazione, messa in esercizio, e  garanzia per 24 mesi</t>
  </si>
  <si>
    <t>RdA 52025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</si>
</sst>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8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49" fontId="14" fillId="4" borderId="10" xfId="0" applyNumberFormat="1" applyFont="1" applyFill="1" applyBorder="1" applyAlignment="1">
      <alignment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5" xfId="0" applyNumberFormat="1" applyFont="1" applyBorder="1" applyAlignment="1" applyProtection="1">
      <alignment horizontal="center" vertical="center" wrapText="1"/>
    </xf>
    <xf numFmtId="0" fontId="12" fillId="0" borderId="17" xfId="0" applyFont="1" applyBorder="1" applyAlignment="1">
      <alignment vertical="center"/>
    </xf>
    <xf numFmtId="49" fontId="14" fillId="4" borderId="12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49" fontId="14" fillId="5" borderId="18" xfId="0" applyNumberFormat="1" applyFont="1" applyFill="1" applyBorder="1" applyAlignment="1">
      <alignment horizontal="center" vertical="center" wrapText="1"/>
    </xf>
    <xf numFmtId="49" fontId="14" fillId="5" borderId="0" xfId="0" applyNumberFormat="1" applyFont="1" applyFill="1" applyBorder="1" applyAlignment="1">
      <alignment horizontal="center" vertical="center" wrapText="1"/>
    </xf>
    <xf numFmtId="49" fontId="14" fillId="5" borderId="13" xfId="0" applyNumberFormat="1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4" fillId="4" borderId="19" xfId="0" applyNumberFormat="1" applyFont="1" applyFill="1" applyBorder="1" applyAlignment="1">
      <alignment horizontal="center" vertical="center" wrapText="1"/>
    </xf>
    <xf numFmtId="49" fontId="14" fillId="4" borderId="20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7"/>
  <sheetViews>
    <sheetView tabSelected="1" topLeftCell="A5" zoomScale="110" zoomScaleNormal="110" workbookViewId="0">
      <selection activeCell="D7" sqref="D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9.7265625" customWidth="1"/>
    <col min="4" max="4" width="46.5429687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19" t="s">
        <v>16</v>
      </c>
      <c r="D2" s="19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1" t="s">
        <v>6</v>
      </c>
      <c r="D5" s="31" t="s">
        <v>1</v>
      </c>
      <c r="E5" s="17" t="s">
        <v>9</v>
      </c>
      <c r="F5" s="13" t="s">
        <v>5</v>
      </c>
      <c r="G5" s="14" t="s">
        <v>8</v>
      </c>
    </row>
    <row r="6" spans="3:10" ht="61.5" customHeight="1" thickBot="1" x14ac:dyDescent="0.4">
      <c r="C6" s="20" t="s">
        <v>10</v>
      </c>
      <c r="D6" s="32" t="s">
        <v>14</v>
      </c>
      <c r="E6" s="18" t="s">
        <v>12</v>
      </c>
      <c r="F6" s="15"/>
      <c r="G6" s="16">
        <f>E6*F6</f>
        <v>0</v>
      </c>
    </row>
    <row r="7" spans="3:10" ht="61.5" customHeight="1" thickBot="1" x14ac:dyDescent="0.4">
      <c r="C7" s="23" t="s">
        <v>10</v>
      </c>
      <c r="D7" s="24" t="s">
        <v>15</v>
      </c>
      <c r="E7" s="24" t="s">
        <v>12</v>
      </c>
      <c r="F7" s="26"/>
      <c r="G7" s="27">
        <f>E7*F7</f>
        <v>0</v>
      </c>
    </row>
    <row r="8" spans="3:10" ht="12" customHeight="1" x14ac:dyDescent="0.35">
      <c r="C8" s="39"/>
      <c r="D8" s="40"/>
      <c r="E8" s="40"/>
      <c r="F8" s="40"/>
      <c r="G8" s="41"/>
    </row>
    <row r="9" spans="3:10" ht="61.5" customHeight="1" x14ac:dyDescent="0.35">
      <c r="C9" s="44" t="s">
        <v>13</v>
      </c>
      <c r="D9" s="45"/>
      <c r="E9" s="29" t="s">
        <v>12</v>
      </c>
      <c r="F9" s="15"/>
      <c r="G9" s="30">
        <f>E9*F9</f>
        <v>0</v>
      </c>
    </row>
    <row r="10" spans="3:10" ht="61.5" customHeight="1" x14ac:dyDescent="0.35">
      <c r="C10" s="44" t="s">
        <v>11</v>
      </c>
      <c r="D10" s="45"/>
      <c r="E10" s="29" t="s">
        <v>12</v>
      </c>
      <c r="F10" s="25"/>
      <c r="G10" s="30">
        <f>E10*F10</f>
        <v>0</v>
      </c>
    </row>
    <row r="11" spans="3:10" ht="74.25" customHeight="1" thickBot="1" x14ac:dyDescent="0.4">
      <c r="C11" s="28"/>
      <c r="D11" s="42" t="s">
        <v>2</v>
      </c>
      <c r="E11" s="42"/>
      <c r="F11" s="43"/>
      <c r="G11" s="22">
        <f>IF((SUM(G6:G7))&lt;=F13,(SUM(G6:G7)),"ERRORE l'importo offerto supera la base d'asta")</f>
        <v>0</v>
      </c>
    </row>
    <row r="12" spans="3:10" ht="12.75" customHeight="1" thickBot="1" x14ac:dyDescent="0.4">
      <c r="F12" s="1"/>
      <c r="G12" s="4"/>
      <c r="H12" s="2"/>
      <c r="I12" s="2"/>
      <c r="J12" s="2"/>
    </row>
    <row r="13" spans="3:10" s="2" customFormat="1" ht="41.25" customHeight="1" thickBot="1" x14ac:dyDescent="0.4">
      <c r="D13" s="12" t="s">
        <v>4</v>
      </c>
      <c r="F13" s="33">
        <v>13145</v>
      </c>
      <c r="G13" s="34"/>
    </row>
    <row r="14" spans="3:10" s="2" customFormat="1" ht="15" customHeight="1" thickBot="1" x14ac:dyDescent="0.4">
      <c r="D14" s="3"/>
      <c r="F14" s="6"/>
    </row>
    <row r="15" spans="3:10" s="2" customFormat="1" ht="66" customHeight="1" thickBot="1" x14ac:dyDescent="0.4">
      <c r="D15" s="12" t="s">
        <v>7</v>
      </c>
      <c r="F15" s="35" t="str">
        <f>IF(G11&gt;F13,"ATTENZIONE: L'offerta complessiva è superiore alla Base d'asta","OK")</f>
        <v>OK</v>
      </c>
      <c r="G15" s="36"/>
      <c r="H15"/>
      <c r="I15"/>
      <c r="J15"/>
    </row>
    <row r="16" spans="3:10" s="2" customFormat="1" ht="15" customHeight="1" thickBot="1" x14ac:dyDescent="0.4">
      <c r="D16" s="5"/>
      <c r="F16" s="10"/>
      <c r="H16" s="11"/>
      <c r="I16" s="11"/>
      <c r="J16" s="11"/>
    </row>
    <row r="17" spans="4:7" ht="31.5" customHeight="1" thickBot="1" x14ac:dyDescent="0.4">
      <c r="D17" s="7" t="s">
        <v>3</v>
      </c>
      <c r="F17" s="37">
        <f>IF((G11&lt;=F13),G11,"ERRORE")</f>
        <v>0</v>
      </c>
      <c r="G17" s="38"/>
    </row>
  </sheetData>
  <sheetProtection algorithmName="SHA-512" hashValue="aphhhMWB8rSwsnO0NJWkUBqwVUJV46ULQsOQZEcHlD3hb8fZh2zO7kWl+mdDh4rr0dho6y8sWTpTQV/+zYkMOw==" saltValue="RNFW7g4m+UAvA4U+91wGzw==" spinCount="100000" sheet="1" objects="1" scenarios="1"/>
  <mergeCells count="7">
    <mergeCell ref="F13:G13"/>
    <mergeCell ref="F15:G15"/>
    <mergeCell ref="F17:G17"/>
    <mergeCell ref="C8:G8"/>
    <mergeCell ref="D11:F11"/>
    <mergeCell ref="C9:D9"/>
    <mergeCell ref="C10:D10"/>
  </mergeCells>
  <conditionalFormatting sqref="F17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G11">
    <cfRule type="cellIs" dxfId="2" priority="10" operator="greaterThan">
      <formula>#REF!</formula>
    </cfRule>
  </conditionalFormatting>
  <conditionalFormatting sqref="F17:G17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2024-04-15T14:14:35Z</dcterms:modified>
</cp:coreProperties>
</file>