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  <sheet name="Foglio2" sheetId="2" r:id="rId2"/>
    <sheet name="Foglio3" sheetId="3" r:id="rId3"/>
  </sheets>
  <calcPr calcId="162913" calcOnSave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F5" i="1" l="1"/>
  <c r="F6" i="1"/>
  <c r="F4" i="1" l="1"/>
  <c r="F16" i="1" l="1"/>
  <c r="E22" i="1" l="1"/>
  <c r="E20" i="1" l="1"/>
</calcChain>
</file>

<file path=xl/sharedStrings.xml><?xml version="1.0" encoding="utf-8"?>
<sst xmlns="http://schemas.openxmlformats.org/spreadsheetml/2006/main" count="22" uniqueCount="22">
  <si>
    <t>Celle da compilare</t>
  </si>
  <si>
    <t>Descrizione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</si>
  <si>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</si>
  <si>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</si>
  <si>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</si>
  <si>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</si>
  <si>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Quantità</t>
  </si>
  <si>
    <t xml:space="preserve">Prezzo Totale Offerto al netto dell'IVA €      </t>
  </si>
  <si>
    <t>Totale (€)</t>
  </si>
  <si>
    <t>APPLE MacBook Pro 14'', Chip M3 Pro, 12 CPU 18 GPU, 1TB SSD, Nero Siderale</t>
  </si>
  <si>
    <t>APPLE iPad Air 10.9'' 256GB Wi-Fi + Cellular Grigio siderale</t>
  </si>
  <si>
    <t>Smartphone iPhone 13 - 128 GB - Mezzanotte</t>
  </si>
  <si>
    <t>SAMSUNG GALAXY S22 5G 128GB, Ram 8Gb, Nero</t>
  </si>
  <si>
    <t>HUAWEI nova 11 Pro 256gb, Ram 8gb, Verde</t>
  </si>
  <si>
    <t>Tastiera bluetooth compatibile con Windows, macOS, Chrome OS, Android e iPadOS (ad es. mod. Logitech K480)</t>
  </si>
  <si>
    <t>Hub USB 3.2 da 4 porte USB-A</t>
  </si>
  <si>
    <t>Adattatore da USB-A a USB-C</t>
  </si>
  <si>
    <t>Cavi USB 3.2 type A-type C mt.1</t>
  </si>
  <si>
    <t>Cavi HDMI 2.1 mt. 1.5</t>
  </si>
  <si>
    <t>Rda 51973</t>
  </si>
  <si>
    <t>PC portatile 17 pollici come da capitolato tecnico</t>
  </si>
  <si>
    <t>Tablet Android - RAM 8 Gb - Capacità HD 128Gb - Diagonale schermo 10,9’’/12,4’’
- Connettività WiFi, 4/5G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</si>
</sst>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/>
    <xf numFmtId="0" fontId="1" fillId="3" borderId="3" xfId="0" applyFont="1" applyFill="1" applyBorder="1" applyAlignment="1">
      <alignment horizontal="center"/>
    </xf>
    <xf numFmtId="165" fontId="16" fillId="0" borderId="8" xfId="0" applyNumberFormat="1" applyFont="1" applyBorder="1" applyAlignment="1" applyProtection="1">
      <alignment horizontal="center" vertical="center" wrapText="1"/>
      <protection locked="0"/>
    </xf>
    <xf numFmtId="165" fontId="16" fillId="0" borderId="9" xfId="0" applyNumberFormat="1" applyFont="1" applyBorder="1" applyAlignment="1" applyProtection="1">
      <alignment horizontal="center" vertical="center" wrapText="1"/>
    </xf>
    <xf numFmtId="165" fontId="16" fillId="0" borderId="10" xfId="0" applyNumberFormat="1" applyFont="1" applyBorder="1" applyAlignment="1" applyProtection="1">
      <alignment horizontal="center" vertical="center" wrapText="1"/>
      <protection locked="0"/>
    </xf>
    <xf numFmtId="0" fontId="15" fillId="2" borderId="3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wrapText="1"/>
    </xf>
    <xf numFmtId="49" fontId="14" fillId="4" borderId="12" xfId="0" applyNumberFormat="1" applyFont="1" applyFill="1" applyBorder="1" applyAlignment="1">
      <alignment horizontal="left" vertical="center" wrapText="1"/>
    </xf>
    <xf numFmtId="49" fontId="14" fillId="4" borderId="13" xfId="0" applyNumberFormat="1" applyFont="1" applyFill="1" applyBorder="1" applyAlignment="1">
      <alignment horizontal="left" vertical="center" wrapText="1"/>
    </xf>
    <xf numFmtId="165" fontId="2" fillId="4" borderId="14" xfId="0" applyNumberFormat="1" applyFont="1" applyFill="1" applyBorder="1" applyAlignment="1" applyProtection="1">
      <alignment horizontal="center" vertical="center" wrapText="1"/>
    </xf>
    <xf numFmtId="165" fontId="16" fillId="0" borderId="15" xfId="0" applyNumberFormat="1" applyFont="1" applyBorder="1" applyAlignment="1" applyProtection="1">
      <alignment horizontal="center" vertical="center" wrapText="1"/>
    </xf>
    <xf numFmtId="165" fontId="16" fillId="0" borderId="16" xfId="0" applyNumberFormat="1" applyFont="1" applyBorder="1" applyAlignment="1" applyProtection="1">
      <alignment horizontal="center" vertical="center" wrapText="1"/>
      <protection locked="0"/>
    </xf>
    <xf numFmtId="49" fontId="14" fillId="4" borderId="17" xfId="0" applyNumberFormat="1" applyFont="1" applyFill="1" applyBorder="1" applyAlignment="1">
      <alignment horizontal="left" vertical="center" wrapText="1"/>
    </xf>
    <xf numFmtId="165" fontId="16" fillId="0" borderId="18" xfId="0" applyNumberFormat="1" applyFont="1" applyBorder="1" applyAlignment="1" applyProtection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165" fontId="7" fillId="0" borderId="2" xfId="1" applyNumberFormat="1" applyFont="1" applyFill="1" applyBorder="1" applyAlignment="1" applyProtection="1">
      <alignment horizontal="center" vertical="center"/>
    </xf>
    <xf numFmtId="165" fontId="7" fillId="0" borderId="4" xfId="1" applyNumberFormat="1" applyFont="1" applyFill="1" applyBorder="1" applyAlignment="1" applyProtection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center" vertical="center"/>
    </xf>
    <xf numFmtId="0" fontId="12" fillId="0" borderId="7" xfId="0" applyFont="1" applyBorder="1" applyAlignment="1">
      <alignment horizontal="right" vertical="center"/>
    </xf>
    <xf numFmtId="0" fontId="12" fillId="0" borderId="6" xfId="0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22"/>
  <sheetViews>
    <sheetView tabSelected="1" zoomScale="110" zoomScaleNormal="110" workbookViewId="0">
      <selection activeCell="I15" sqref="I15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62.1796875" customWidth="1"/>
    <col min="4" max="4" width="8" customWidth="1"/>
    <col min="5" max="5" width="19.08984375" customWidth="1"/>
    <col min="6" max="6" width="21.6328125" customWidth="1"/>
  </cols>
  <sheetData>
    <row r="1" spans="3:7" ht="13.5" customHeight="1" thickBot="1" x14ac:dyDescent="0.4">
      <c r="C1" s="12" t="s">
        <v>19</v>
      </c>
      <c r="G1" s="1"/>
    </row>
    <row r="2" spans="3:7" ht="12.5" customHeight="1" thickBot="1" x14ac:dyDescent="0.4">
      <c r="E2" s="13" t="s">
        <v>0</v>
      </c>
      <c r="G2" s="8"/>
    </row>
    <row r="3" spans="3:7" ht="15" thickBot="1" x14ac:dyDescent="0.4">
      <c r="C3" s="17" t="s">
        <v>1</v>
      </c>
      <c r="D3" s="18" t="s">
        <v>6</v>
      </c>
      <c r="E3" s="19" t="s">
        <v>4</v>
      </c>
      <c r="F3" s="20" t="s">
        <v>8</v>
      </c>
    </row>
    <row r="4" spans="3:7" x14ac:dyDescent="0.35">
      <c r="C4" s="21" t="s">
        <v>20</v>
      </c>
      <c r="D4" s="29">
        <v>2</v>
      </c>
      <c r="E4" s="14"/>
      <c r="F4" s="15">
        <f t="shared" ref="F4:F15" si="0">D4*E4</f>
        <v>0</v>
      </c>
    </row>
    <row r="5" spans="3:7" x14ac:dyDescent="0.35">
      <c r="C5" s="26" t="s">
        <v>9</v>
      </c>
      <c r="D5" s="28">
        <v>2</v>
      </c>
      <c r="E5" s="25"/>
      <c r="F5" s="27">
        <f t="shared" si="0"/>
        <v>0</v>
      </c>
    </row>
    <row r="6" spans="3:7" ht="23" x14ac:dyDescent="0.35">
      <c r="C6" s="26" t="s">
        <v>21</v>
      </c>
      <c r="D6" s="28">
        <v>2</v>
      </c>
      <c r="E6" s="25"/>
      <c r="F6" s="27">
        <f t="shared" si="0"/>
        <v>0</v>
      </c>
    </row>
    <row r="7" spans="3:7" x14ac:dyDescent="0.35">
      <c r="C7" s="26" t="s">
        <v>10</v>
      </c>
      <c r="D7" s="28">
        <v>2</v>
      </c>
      <c r="E7" s="25"/>
      <c r="F7" s="27">
        <f t="shared" si="0"/>
        <v>0</v>
      </c>
    </row>
    <row r="8" spans="3:7" x14ac:dyDescent="0.35">
      <c r="C8" s="26" t="s">
        <v>11</v>
      </c>
      <c r="D8" s="28">
        <v>1</v>
      </c>
      <c r="E8" s="25"/>
      <c r="F8" s="27">
        <f t="shared" si="0"/>
        <v>0</v>
      </c>
    </row>
    <row r="9" spans="3:7" x14ac:dyDescent="0.35">
      <c r="C9" s="26" t="s">
        <v>12</v>
      </c>
      <c r="D9" s="28">
        <v>1</v>
      </c>
      <c r="E9" s="25"/>
      <c r="F9" s="27">
        <f t="shared" si="0"/>
        <v>0</v>
      </c>
    </row>
    <row r="10" spans="3:7" x14ac:dyDescent="0.35">
      <c r="C10" s="26" t="s">
        <v>13</v>
      </c>
      <c r="D10" s="28">
        <v>1</v>
      </c>
      <c r="E10" s="25"/>
      <c r="F10" s="27">
        <f t="shared" si="0"/>
        <v>0</v>
      </c>
    </row>
    <row r="11" spans="3:7" ht="23" x14ac:dyDescent="0.35">
      <c r="C11" s="26" t="s">
        <v>14</v>
      </c>
      <c r="D11" s="28">
        <v>2</v>
      </c>
      <c r="E11" s="25"/>
      <c r="F11" s="27">
        <f t="shared" si="0"/>
        <v>0</v>
      </c>
    </row>
    <row r="12" spans="3:7" x14ac:dyDescent="0.35">
      <c r="C12" s="26" t="s">
        <v>15</v>
      </c>
      <c r="D12" s="28">
        <v>2</v>
      </c>
      <c r="E12" s="25"/>
      <c r="F12" s="27">
        <f t="shared" si="0"/>
        <v>0</v>
      </c>
    </row>
    <row r="13" spans="3:7" x14ac:dyDescent="0.35">
      <c r="C13" s="26" t="s">
        <v>16</v>
      </c>
      <c r="D13" s="28">
        <v>4</v>
      </c>
      <c r="E13" s="25"/>
      <c r="F13" s="27">
        <f t="shared" si="0"/>
        <v>0</v>
      </c>
    </row>
    <row r="14" spans="3:7" x14ac:dyDescent="0.35">
      <c r="C14" s="26" t="s">
        <v>17</v>
      </c>
      <c r="D14" s="28">
        <v>4</v>
      </c>
      <c r="E14" s="25"/>
      <c r="F14" s="27">
        <f t="shared" si="0"/>
        <v>0</v>
      </c>
    </row>
    <row r="15" spans="3:7" ht="15" thickBot="1" x14ac:dyDescent="0.4">
      <c r="C15" s="22" t="s">
        <v>18</v>
      </c>
      <c r="D15" s="30">
        <v>2</v>
      </c>
      <c r="E15" s="16"/>
      <c r="F15" s="24">
        <f t="shared" si="0"/>
        <v>0</v>
      </c>
    </row>
    <row r="16" spans="3:7" ht="39" customHeight="1" thickBot="1" x14ac:dyDescent="0.4">
      <c r="C16" s="37" t="s">
        <v>7</v>
      </c>
      <c r="D16" s="38"/>
      <c r="E16" s="39"/>
      <c r="F16" s="23">
        <f>IF((SUM(F4:F15))&lt;=E18,(SUM(F4:F15)),"ERRORE l'importo offerto supera la base d'asta")</f>
        <v>0</v>
      </c>
    </row>
    <row r="17" spans="3:9" ht="8.5" customHeight="1" thickBot="1" x14ac:dyDescent="0.4">
      <c r="E17" s="1"/>
      <c r="F17" s="4"/>
      <c r="G17" s="2"/>
      <c r="H17" s="2"/>
      <c r="I17" s="2"/>
    </row>
    <row r="18" spans="3:9" s="2" customFormat="1" ht="26" customHeight="1" thickBot="1" x14ac:dyDescent="0.4">
      <c r="C18" s="11" t="s">
        <v>3</v>
      </c>
      <c r="E18" s="31">
        <v>18270</v>
      </c>
      <c r="F18" s="32"/>
    </row>
    <row r="19" spans="3:9" s="2" customFormat="1" ht="9" customHeight="1" thickBot="1" x14ac:dyDescent="0.4">
      <c r="C19" s="3"/>
      <c r="E19" s="6"/>
    </row>
    <row r="20" spans="3:9" s="2" customFormat="1" ht="50.5" customHeight="1" thickBot="1" x14ac:dyDescent="0.4">
      <c r="C20" s="11" t="s">
        <v>5</v>
      </c>
      <c r="E20" s="33" t="str">
        <f>IF(F16&gt;E18,"ATTENZIONE: L'offerta complessiva è superiore alla Base d'asta","OK")</f>
        <v>OK</v>
      </c>
      <c r="F20" s="34"/>
      <c r="G20"/>
      <c r="H20"/>
      <c r="I20"/>
    </row>
    <row r="21" spans="3:9" s="2" customFormat="1" ht="8.5" customHeight="1" thickBot="1" x14ac:dyDescent="0.4">
      <c r="C21" s="5"/>
      <c r="E21" s="9"/>
      <c r="G21" s="10"/>
      <c r="H21" s="10"/>
      <c r="I21" s="10"/>
    </row>
    <row r="22" spans="3:9" ht="35" customHeight="1" thickBot="1" x14ac:dyDescent="0.4">
      <c r="C22" s="7" t="s">
        <v>2</v>
      </c>
      <c r="E22" s="35">
        <f>IF((F16&lt;=E18),F16,"ERRORE")</f>
        <v>0</v>
      </c>
      <c r="F22" s="36"/>
    </row>
  </sheetData>
  <sheetProtection algorithmName="SHA-512" hashValue="gVZ7TV2dtDT9kYPPomK39z9P1KN62IcOgzEXi9KXAbEj9z0Iu4nh+Zf3HjahgqyKe6Js09C3F3STwX263cSmNw==" saltValue="vlUln2du/t+lDSWOuF1tVA==" spinCount="100000" sheet="1" objects="1" scenarios="1"/>
  <mergeCells count="4">
    <mergeCell ref="E18:F18"/>
    <mergeCell ref="E20:F20"/>
    <mergeCell ref="E22:F22"/>
    <mergeCell ref="C16:E16"/>
  </mergeCells>
  <conditionalFormatting sqref="E22">
    <cfRule type="cellIs" dxfId="5" priority="6" operator="equal">
      <formula>$E$18</formula>
    </cfRule>
    <cfRule type="cellIs" dxfId="4" priority="7" operator="lessThan">
      <formula>$E$18</formula>
    </cfRule>
    <cfRule type="cellIs" dxfId="3" priority="9" operator="greaterThan">
      <formula>$E$18</formula>
    </cfRule>
  </conditionalFormatting>
  <conditionalFormatting sqref="F16">
    <cfRule type="cellIs" dxfId="2" priority="10" operator="greaterThan">
      <formula>#REF!</formula>
    </cfRule>
  </conditionalFormatting>
  <conditionalFormatting sqref="E22:F22">
    <cfRule type="cellIs" dxfId="1" priority="1" operator="greaterThan">
      <formula>$E$18</formula>
    </cfRule>
    <cfRule type="cellIs" dxfId="0" priority="2" operator="lessThanOrEqual">
      <formula>$E$18</formula>
    </cfRule>
  </conditionalFormatting>
  <dataValidations count="1">
    <dataValidation type="custom" operator="equal" allowBlank="1" showInputMessage="1" showErrorMessage="1" error="Non è possibile inserire più di due cifre decimali" sqref="E4:E15">
      <formula1>(LEN(E4)-LEN(INT(E4)))&lt;=3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2024-03-14T09:55:45Z</dcterms:modified>
</cp:coreProperties>
</file>