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4400" windowHeight="15600"/>
  </bookViews>
  <sheets>
    <sheet name="Foglio1" sheetId="1" r:id="rId1"/>
    <sheet name="Foglio2" sheetId="2" r:id="rId2"/>
    <sheet name="Foglio3" sheetId="3" r:id="rId3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 l="1"/>
  <c r="F11" i="1" l="1"/>
  <c r="E17" i="1" l="1"/>
  <c r="E15" i="1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<sst xmlns="http://schemas.openxmlformats.org/spreadsheetml/2006/main" count="17" uniqueCount="17">
  <si>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</si>
  <si>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</si>
  <si>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</si>
  <si>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</si>
  <si>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</si>
  <si>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</si>
  <si>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</si>
  <si>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</si>
  <si>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</si>
  <si>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Rda 51967</t>
  </si>
  <si>
    <t>MacBook Pro 16" Argento (Configurazione come da capitolato tecnico)</t>
  </si>
  <si>
    <t>MacBook Pro 16" Nero siderale (Configurazione come da capitolato tecnico)</t>
  </si>
  <si>
    <t>Magic Keyboard con Touch ID e tastierino numerico colore bianco</t>
  </si>
  <si>
    <t>Magic Keyboard con Touch ID e tastierino numerico colore nero</t>
  </si>
  <si>
    <t>Magic Mouse colore bianco</t>
  </si>
  <si>
    <t>Magic Mouse colore nero</t>
  </si>
  <si>
    <t>AppleCare+ per 36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</si>
</sst>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0" applyFont="1"/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left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165" fontId="2" fillId="4" borderId="14" xfId="0" applyNumberFormat="1" applyFont="1" applyFill="1" applyBorder="1" applyAlignment="1">
      <alignment horizontal="center" vertical="center" wrapText="1"/>
    </xf>
    <xf numFmtId="165" fontId="16" fillId="0" borderId="15" xfId="0" applyNumberFormat="1" applyFont="1" applyBorder="1" applyAlignment="1">
      <alignment horizontal="center" vertical="center" wrapText="1"/>
    </xf>
    <xf numFmtId="165" fontId="16" fillId="0" borderId="16" xfId="0" applyNumberFormat="1" applyFont="1" applyBorder="1" applyAlignment="1" applyProtection="1">
      <alignment horizontal="center" vertical="center" wrapText="1"/>
      <protection locked="0"/>
    </xf>
    <xf numFmtId="49" fontId="14" fillId="4" borderId="17" xfId="0" applyNumberFormat="1" applyFont="1" applyFill="1" applyBorder="1" applyAlignment="1">
      <alignment horizontal="left" vertical="center" wrapText="1"/>
    </xf>
    <xf numFmtId="165" fontId="16" fillId="0" borderId="18" xfId="0" applyNumberFormat="1" applyFont="1" applyBorder="1" applyAlignment="1">
      <alignment horizontal="center" vertical="center" wrapText="1"/>
    </xf>
    <xf numFmtId="0" fontId="14" fillId="4" borderId="8" xfId="0" applyNumberFormat="1" applyFont="1" applyFill="1" applyBorder="1" applyAlignment="1">
      <alignment horizontal="center" vertical="center" wrapText="1"/>
    </xf>
    <xf numFmtId="0" fontId="14" fillId="4" borderId="16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7"/>
  <sheetViews>
    <sheetView tabSelected="1" zoomScale="110" zoomScaleNormal="110" workbookViewId="0">
      <selection activeCell="C1" sqref="C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60.81640625" customWidth="1"/>
    <col min="4" max="4" width="8" customWidth="1"/>
    <col min="5" max="5" width="19.1796875" customWidth="1"/>
    <col min="6" max="6" width="21.54296875" customWidth="1"/>
  </cols>
  <sheetData>
    <row r="1" spans="3:9" ht="13.5" customHeight="1" thickBot="1" x14ac:dyDescent="0.4">
      <c r="C1" s="11" t="s">
        <v>9</v>
      </c>
      <c r="G1" s="1"/>
    </row>
    <row r="2" spans="3:9" ht="12.65" customHeight="1" thickBot="1" x14ac:dyDescent="0.4">
      <c r="E2" s="12" t="s">
        <v>0</v>
      </c>
      <c r="G2" s="8"/>
    </row>
    <row r="3" spans="3:9" ht="15" thickBot="1" x14ac:dyDescent="0.4">
      <c r="C3" s="16" t="s">
        <v>1</v>
      </c>
      <c r="D3" s="17" t="s">
        <v>6</v>
      </c>
      <c r="E3" s="18" t="s">
        <v>4</v>
      </c>
      <c r="F3" s="16" t="s">
        <v>8</v>
      </c>
    </row>
    <row r="4" spans="3:9" x14ac:dyDescent="0.35">
      <c r="C4" s="19" t="s">
        <v>10</v>
      </c>
      <c r="D4" s="26">
        <v>5</v>
      </c>
      <c r="E4" s="13"/>
      <c r="F4" s="14">
        <f t="shared" ref="F4:F10" si="0">D4*E4</f>
        <v>0</v>
      </c>
    </row>
    <row r="5" spans="3:9" x14ac:dyDescent="0.35">
      <c r="C5" s="24" t="s">
        <v>11</v>
      </c>
      <c r="D5" s="27">
        <v>4</v>
      </c>
      <c r="E5" s="23"/>
      <c r="F5" s="25">
        <f t="shared" si="0"/>
        <v>0</v>
      </c>
    </row>
    <row r="6" spans="3:9" x14ac:dyDescent="0.35">
      <c r="C6" s="24" t="s">
        <v>12</v>
      </c>
      <c r="D6" s="27">
        <v>5</v>
      </c>
      <c r="E6" s="23"/>
      <c r="F6" s="25">
        <f t="shared" si="0"/>
        <v>0</v>
      </c>
    </row>
    <row r="7" spans="3:9" x14ac:dyDescent="0.35">
      <c r="C7" s="24" t="s">
        <v>13</v>
      </c>
      <c r="D7" s="27">
        <v>4</v>
      </c>
      <c r="E7" s="23"/>
      <c r="F7" s="25">
        <f t="shared" si="0"/>
        <v>0</v>
      </c>
    </row>
    <row r="8" spans="3:9" x14ac:dyDescent="0.35">
      <c r="C8" s="24" t="s">
        <v>14</v>
      </c>
      <c r="D8" s="27">
        <v>5</v>
      </c>
      <c r="E8" s="23"/>
      <c r="F8" s="25">
        <f t="shared" si="0"/>
        <v>0</v>
      </c>
    </row>
    <row r="9" spans="3:9" x14ac:dyDescent="0.35">
      <c r="C9" s="24" t="s">
        <v>15</v>
      </c>
      <c r="D9" s="27">
        <v>4</v>
      </c>
      <c r="E9" s="23"/>
      <c r="F9" s="25">
        <f t="shared" si="0"/>
        <v>0</v>
      </c>
    </row>
    <row r="10" spans="3:9" ht="15" thickBot="1" x14ac:dyDescent="0.4">
      <c r="C10" s="20" t="s">
        <v>16</v>
      </c>
      <c r="D10" s="28">
        <v>9</v>
      </c>
      <c r="E10" s="15"/>
      <c r="F10" s="22">
        <f t="shared" si="0"/>
        <v>0</v>
      </c>
    </row>
    <row r="11" spans="3:9" ht="39" customHeight="1" thickBot="1" x14ac:dyDescent="0.4">
      <c r="C11" s="35" t="s">
        <v>7</v>
      </c>
      <c r="D11" s="36"/>
      <c r="E11" s="37"/>
      <c r="F11" s="21">
        <f>IF((SUM(F4:F10))&lt;=E13,(SUM(F4:F10)),"ERRORE l'importo offerto supera la base d'asta")</f>
        <v>0</v>
      </c>
    </row>
    <row r="12" spans="3:9" ht="8.5" customHeight="1" thickBot="1" x14ac:dyDescent="0.4">
      <c r="E12" s="1"/>
      <c r="F12" s="4"/>
      <c r="G12" s="2"/>
      <c r="H12" s="2"/>
      <c r="I12" s="2"/>
    </row>
    <row r="13" spans="3:9" s="2" customFormat="1" ht="26.15" customHeight="1" thickBot="1" x14ac:dyDescent="0.4">
      <c r="C13" s="10" t="s">
        <v>3</v>
      </c>
      <c r="E13" s="29">
        <v>35892</v>
      </c>
      <c r="F13" s="30"/>
    </row>
    <row r="14" spans="3:9" s="2" customFormat="1" ht="9" customHeight="1" thickBot="1" x14ac:dyDescent="0.4">
      <c r="C14" s="3"/>
      <c r="E14" s="6"/>
    </row>
    <row r="15" spans="3:9" s="2" customFormat="1" ht="50.5" customHeight="1" thickBot="1" x14ac:dyDescent="0.4">
      <c r="C15" s="10" t="s">
        <v>5</v>
      </c>
      <c r="E15" s="31" t="str">
        <f>IF(F11&gt;E13,"ATTENZIONE: L'offerta complessiva è superiore alla Base d'asta","OK")</f>
        <v>OK</v>
      </c>
      <c r="F15" s="32"/>
      <c r="G15"/>
      <c r="H15"/>
      <c r="I15"/>
    </row>
    <row r="16" spans="3:9" s="2" customFormat="1" ht="8.5" customHeight="1" thickBot="1" x14ac:dyDescent="0.4">
      <c r="C16" s="5"/>
      <c r="E16" s="9"/>
      <c r="G16"/>
      <c r="H16"/>
      <c r="I16"/>
    </row>
    <row r="17" spans="3:6" ht="35.15" customHeight="1" thickBot="1" x14ac:dyDescent="0.4">
      <c r="C17" s="7" t="s">
        <v>2</v>
      </c>
      <c r="E17" s="33">
        <f>IF((F11&lt;=E13),F11,"ERRORE")</f>
        <v>0</v>
      </c>
      <c r="F17" s="34"/>
    </row>
  </sheetData>
  <sheetProtection algorithmName="SHA-512" hashValue="QbPDfdST9v1R13ky2sL+m9cJqOLqnh2m1O/rjlnqLsYK+brIL9Qwg2lxIvbMBtUiQMgdd3WNh33CO+c4VezR7g==" saltValue="xNizhjOdaOPc9opJT9OLsw==" spinCount="100000" sheet="1" objects="1" scenarios="1"/>
  <mergeCells count="4">
    <mergeCell ref="E13:F13"/>
    <mergeCell ref="E15:F15"/>
    <mergeCell ref="E17:F17"/>
    <mergeCell ref="C11:E11"/>
  </mergeCells>
  <conditionalFormatting sqref="E17">
    <cfRule type="cellIs" dxfId="5" priority="6" operator="equal">
      <formula>$E$13</formula>
    </cfRule>
    <cfRule type="cellIs" dxfId="4" priority="7" operator="lessThan">
      <formula>$E$13</formula>
    </cfRule>
    <cfRule type="cellIs" dxfId="3" priority="9" operator="greaterThan">
      <formula>$E$13</formula>
    </cfRule>
  </conditionalFormatting>
  <conditionalFormatting sqref="E17:F17">
    <cfRule type="cellIs" dxfId="2" priority="1" operator="greaterThan">
      <formula>$E$13</formula>
    </cfRule>
    <cfRule type="cellIs" dxfId="1" priority="2" operator="lessThanOrEqual">
      <formula>$E$13</formula>
    </cfRule>
  </conditionalFormatting>
  <conditionalFormatting sqref="F11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:E10">
      <formula1>(LEN(E4)-LEN(INT(E4)))&lt;=3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2024-03-14T08:33:59Z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2024-03-07T14:27:38Z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03c86361-fb0f-4d92-966d-81251c7ade77</vt:lpwstr>
  </property>
  <property fmtid="{D5CDD505-2E9C-101B-9397-08002B2CF9AE}" pid="10" name="MSIP_Label_3786ba02-99ae-4f4f-9558-30470b81ac0e_ContentBits">
    <vt:lpwstr>1</vt:lpwstr>
  </property>
</Properties>
</file>