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Dettaglio tecnico economico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3" i="1"/>
  <c r="G12" i="1"/>
  <c r="G11" i="1"/>
  <c r="G10" i="1"/>
  <c r="G9" i="1"/>
  <c r="G8" i="1"/>
  <c r="G14" i="1"/>
  <c r="G15" i="1"/>
  <c r="G7" i="1"/>
  <c r="G6" i="1"/>
  <c r="F27" i="1" l="1"/>
  <c r="G23" i="1"/>
  <c r="F29" i="1"/>
</calcChain>
</file>

<file path=xl/sharedStrings.xml><?xml version="1.0" encoding="utf-8"?>
<sst xmlns="http://schemas.openxmlformats.org/spreadsheetml/2006/main" count="50" uniqueCount="34">
  <si>
    <t>Celle da compilare</t>
  </si>
  <si>
    <t>1</t>
  </si>
  <si>
    <t>Codice</t>
  </si>
  <si>
    <t>Sistema di Verifica in caso di offerta superiore alla base d'asta</t>
  </si>
  <si>
    <t>Quantità</t>
  </si>
  <si>
    <t>Importo totale (€)</t>
  </si>
  <si>
    <t xml:space="preserve">Negoziazione n. 4105270 - S - 51954 - iniz. 499-2023 - Servizi notarili per Sogei </t>
  </si>
  <si>
    <t>a)</t>
  </si>
  <si>
    <t>b)</t>
  </si>
  <si>
    <t>c)</t>
  </si>
  <si>
    <t>d)</t>
  </si>
  <si>
    <t>Redazione di procure speciali e/o generali per il conferimento di deleghe/poteri di rappresentanza della Società</t>
  </si>
  <si>
    <t>Redazione di atti di revoca di procure speciali e/o generali</t>
  </si>
  <si>
    <t>Descrizione attività/atto</t>
  </si>
  <si>
    <t>Prezzo totale a base d'asta omnicomprensivo di oneri e accessori al netto dell'IVA</t>
  </si>
  <si>
    <t>Prezzo Totale Offerto comnicomprensivo di oneri e accessori, al netto d'IVA</t>
  </si>
  <si>
    <t xml:space="preserve">Importo unitario (€) 
per singola attività/atto, 
omnicomprensivo di oneri e accessori, al netto d'IVA </t>
  </si>
  <si>
    <r>
      <rPr>
        <b/>
        <i/>
        <sz val="12"/>
        <color rgb="FFFF0000"/>
        <rFont val="Calibri"/>
        <family val="2"/>
        <scheme val="minor"/>
      </rPr>
      <t>*</t>
    </r>
    <r>
      <rPr>
        <b/>
        <i/>
        <sz val="12"/>
        <color theme="1"/>
        <rFont val="Calibri"/>
        <family val="2"/>
        <scheme val="minor"/>
      </rPr>
      <t xml:space="preserve"> Il Prezzo totale offerto dovrà essere inserito anche a Sistema e sarà considerato ai soli fini dell'aggiudicazione.</t>
    </r>
  </si>
  <si>
    <r>
      <t>Prezzo Totale Offerto omnicomprensivo di oneri e accessori, al netto d'IVA (</t>
    </r>
    <r>
      <rPr>
        <b/>
        <sz val="12"/>
        <color rgb="FFFF0000"/>
        <rFont val="Arial"/>
        <family val="2"/>
      </rPr>
      <t>*</t>
    </r>
    <r>
      <rPr>
        <b/>
        <sz val="12"/>
        <rFont val="Arial"/>
        <family val="2"/>
      </rPr>
      <t>)</t>
    </r>
  </si>
  <si>
    <r>
      <t>Redazione di procure speciali e/o generali per il conferimento di deleghe/poteri di rappresentanza della Società</t>
    </r>
    <r>
      <rPr>
        <b/>
        <sz val="11"/>
        <rFont val="Calibri"/>
        <family val="2"/>
        <scheme val="minor"/>
      </rPr>
      <t xml:space="preserve">
Ambiente e sicurezza</t>
    </r>
  </si>
  <si>
    <r>
      <t>Redazione di procure speciali e/o generali per il conferimento di deleghe/poteri di rappresentanza della Società</t>
    </r>
    <r>
      <rPr>
        <b/>
        <sz val="11"/>
        <rFont val="Calibri"/>
        <family val="2"/>
        <scheme val="minor"/>
      </rPr>
      <t xml:space="preserve">
Solo repertorio</t>
    </r>
  </si>
  <si>
    <r>
      <t>Redazione di procure speciali e/o generali per il conferimento di deleghe/poteri di rappresentanza della Società</t>
    </r>
    <r>
      <rPr>
        <b/>
        <sz val="11"/>
        <rFont val="Calibri"/>
        <family val="2"/>
        <scheme val="minor"/>
      </rPr>
      <t xml:space="preserve">
Deposito CCIAA</t>
    </r>
  </si>
  <si>
    <r>
      <t xml:space="preserve">Redazione di procure speciali e/o generali per il conferimento di deleghe/poteri di rappresentanza della Società
</t>
    </r>
    <r>
      <rPr>
        <b/>
        <sz val="11"/>
        <rFont val="Calibri"/>
        <family val="2"/>
        <scheme val="minor"/>
      </rPr>
      <t>per ogni intercalare P oltre al primo</t>
    </r>
  </si>
  <si>
    <r>
      <t xml:space="preserve">Redazione di procure speciali e/o generali per il conferimento di deleghe/poteri di rappresentanza della Società
</t>
    </r>
    <r>
      <rPr>
        <b/>
        <sz val="11"/>
        <rFont val="Calibri"/>
        <family val="2"/>
        <scheme val="minor"/>
      </rPr>
      <t>con revoche, per ogni nominativo revocato</t>
    </r>
  </si>
  <si>
    <r>
      <t xml:space="preserve">Copia per atto
</t>
    </r>
    <r>
      <rPr>
        <b/>
        <sz val="11"/>
        <rFont val="Calibri"/>
        <family val="2"/>
        <scheme val="minor"/>
      </rPr>
      <t>(fino a 10 pagine)</t>
    </r>
  </si>
  <si>
    <r>
      <t xml:space="preserve">Copia per atto
</t>
    </r>
    <r>
      <rPr>
        <b/>
        <sz val="11"/>
        <rFont val="Calibri"/>
        <family val="2"/>
        <scheme val="minor"/>
      </rPr>
      <t>(per ogni pagina superiore a 10)</t>
    </r>
  </si>
  <si>
    <r>
      <t xml:space="preserve">Redazione di atti di revoca di procure speciali e/o generali
</t>
    </r>
    <r>
      <rPr>
        <b/>
        <sz val="11"/>
        <rFont val="Calibri"/>
        <family val="2"/>
        <scheme val="minor"/>
      </rPr>
      <t>Ambiente e Sicurezza</t>
    </r>
  </si>
  <si>
    <r>
      <t xml:space="preserve">Redazione di atti di revoca di procure speciali e/o generali
</t>
    </r>
    <r>
      <rPr>
        <b/>
        <sz val="11"/>
        <rFont val="Calibri"/>
        <family val="2"/>
        <scheme val="minor"/>
      </rPr>
      <t>Solo repertorio</t>
    </r>
  </si>
  <si>
    <r>
      <t xml:space="preserve">Redazione di atti di revoca di procure speciali e/o generali
</t>
    </r>
    <r>
      <rPr>
        <b/>
        <sz val="11"/>
        <rFont val="Calibri"/>
        <family val="2"/>
        <scheme val="minor"/>
      </rPr>
      <t>Deposito CCIAA</t>
    </r>
  </si>
  <si>
    <r>
      <t xml:space="preserve">Redazione di atti di revoca di procure speciali e/o generali
</t>
    </r>
    <r>
      <rPr>
        <b/>
        <sz val="11"/>
        <rFont val="Calibri"/>
        <family val="2"/>
        <scheme val="minor"/>
      </rPr>
      <t>per ogni intercalare P oltre al primo</t>
    </r>
  </si>
  <si>
    <r>
      <t xml:space="preserve">Vidimazione dei libri sociali
</t>
    </r>
    <r>
      <rPr>
        <b/>
        <sz val="11"/>
        <rFont val="Calibri"/>
        <family val="2"/>
        <scheme val="minor"/>
      </rPr>
      <t>fino a 100 pagine</t>
    </r>
  </si>
  <si>
    <r>
      <t xml:space="preserve">Vidimazione dei libri sociali
</t>
    </r>
    <r>
      <rPr>
        <b/>
        <sz val="11"/>
        <rFont val="Calibri"/>
        <family val="2"/>
        <scheme val="minor"/>
      </rPr>
      <t>200 pagine</t>
    </r>
  </si>
  <si>
    <r>
      <t xml:space="preserve">Gestione/verbalizzazione assemblee ordinarie/straordinarie
</t>
    </r>
    <r>
      <rPr>
        <b/>
        <sz val="11"/>
        <rFont val="Calibri"/>
        <family val="2"/>
        <scheme val="minor"/>
      </rPr>
      <t>senza contenuto patrimoniale</t>
    </r>
  </si>
  <si>
    <r>
      <t xml:space="preserve">Gestione/verbalizzazione assemblee ordinarie/straordinarie
</t>
    </r>
    <r>
      <rPr>
        <b/>
        <sz val="11"/>
        <rFont val="Calibri"/>
        <family val="2"/>
        <scheme val="minor"/>
      </rPr>
      <t>con contenuto patrimoniale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</si>
</sst>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49" fontId="14" fillId="4" borderId="6" xfId="0" applyNumberFormat="1" applyFont="1" applyFill="1" applyBorder="1" applyAlignment="1">
      <alignment horizontal="center" vertical="center" wrapText="1"/>
    </xf>
    <xf numFmtId="165" fontId="16" fillId="0" borderId="8" xfId="0" applyNumberFormat="1" applyFont="1" applyBorder="1" applyAlignment="1" applyProtection="1">
      <alignment horizontal="center" vertical="center" wrapText="1"/>
    </xf>
    <xf numFmtId="165" fontId="0" fillId="0" borderId="0" xfId="0" applyNumberFormat="1"/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49" fontId="20" fillId="4" borderId="9" xfId="0" applyNumberFormat="1" applyFont="1" applyFill="1" applyBorder="1" applyAlignment="1">
      <alignment horizontal="center" vertical="center" wrapText="1"/>
    </xf>
    <xf numFmtId="49" fontId="20" fillId="4" borderId="10" xfId="0" applyNumberFormat="1" applyFont="1" applyFill="1" applyBorder="1" applyAlignment="1">
      <alignment horizontal="left" vertical="center" wrapText="1"/>
    </xf>
    <xf numFmtId="49" fontId="20" fillId="4" borderId="7" xfId="0" applyNumberFormat="1" applyFont="1" applyFill="1" applyBorder="1" applyAlignment="1">
      <alignment horizontal="center" vertical="center" wrapText="1"/>
    </xf>
    <xf numFmtId="49" fontId="20" fillId="4" borderId="6" xfId="0" applyNumberFormat="1" applyFont="1" applyFill="1" applyBorder="1" applyAlignment="1">
      <alignment horizontal="left" vertical="center" wrapText="1"/>
    </xf>
    <xf numFmtId="49" fontId="20" fillId="4" borderId="12" xfId="0" applyNumberFormat="1" applyFont="1" applyFill="1" applyBorder="1" applyAlignment="1">
      <alignment horizontal="left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165" fontId="16" fillId="0" borderId="14" xfId="0" applyNumberFormat="1" applyFont="1" applyBorder="1" applyAlignment="1" applyProtection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165" fontId="16" fillId="0" borderId="12" xfId="0" applyNumberFormat="1" applyFont="1" applyBorder="1" applyAlignment="1" applyProtection="1">
      <alignment horizontal="center" vertical="center" wrapText="1"/>
      <protection locked="0"/>
    </xf>
    <xf numFmtId="165" fontId="16" fillId="0" borderId="15" xfId="0" applyNumberFormat="1" applyFont="1" applyBorder="1" applyAlignment="1" applyProtection="1">
      <alignment horizontal="center" vertical="center" wrapText="1"/>
    </xf>
    <xf numFmtId="49" fontId="20" fillId="4" borderId="17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 applyProtection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165" fontId="2" fillId="4" borderId="20" xfId="0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3" fillId="0" borderId="4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2"/>
  <sheetViews>
    <sheetView tabSelected="1" zoomScale="90" zoomScaleNormal="90" workbookViewId="0">
      <selection activeCell="F6" sqref="F6:F22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6.453125" customWidth="1"/>
    <col min="5" max="5" width="10.453125" customWidth="1"/>
    <col min="6" max="6" width="23.453125" customWidth="1"/>
    <col min="7" max="7" width="24.7265625" customWidth="1"/>
    <col min="9" max="9" width="10.453125" bestFit="1" customWidth="1"/>
  </cols>
  <sheetData>
    <row r="2" spans="3:8" ht="15.5" x14ac:dyDescent="0.35">
      <c r="C2" s="12" t="s">
        <v>6</v>
      </c>
      <c r="D2" s="12"/>
      <c r="H2" s="1"/>
    </row>
    <row r="3" spans="3:8" ht="18" customHeight="1" thickBot="1" x14ac:dyDescent="0.4">
      <c r="H3" s="8"/>
    </row>
    <row r="4" spans="3:8" ht="15" thickBot="1" x14ac:dyDescent="0.4">
      <c r="F4" s="7" t="s">
        <v>0</v>
      </c>
      <c r="H4" s="8"/>
    </row>
    <row r="5" spans="3:8" ht="81" customHeight="1" thickBot="1" x14ac:dyDescent="0.4">
      <c r="C5" s="36" t="s">
        <v>2</v>
      </c>
      <c r="D5" s="37" t="s">
        <v>13</v>
      </c>
      <c r="E5" s="37" t="s">
        <v>4</v>
      </c>
      <c r="F5" s="38" t="s">
        <v>16</v>
      </c>
      <c r="G5" s="39" t="s">
        <v>5</v>
      </c>
    </row>
    <row r="6" spans="3:8" ht="61.5" customHeight="1" x14ac:dyDescent="0.35">
      <c r="C6" s="24" t="s">
        <v>7</v>
      </c>
      <c r="D6" s="25" t="s">
        <v>11</v>
      </c>
      <c r="E6" s="29" t="s">
        <v>1</v>
      </c>
      <c r="F6" s="30"/>
      <c r="G6" s="31" t="str">
        <f>IF(E6*F6=112,E6*F6,"ATTENZIONE: l'importo offerto deve essere uguale a €112,00")</f>
        <v>ATTENZIONE: l'importo offerto deve essere uguale a €112,00</v>
      </c>
    </row>
    <row r="7" spans="3:8" ht="61.5" customHeight="1" x14ac:dyDescent="0.35">
      <c r="C7" s="26"/>
      <c r="D7" s="27" t="s">
        <v>19</v>
      </c>
      <c r="E7" s="14" t="s">
        <v>1</v>
      </c>
      <c r="F7" s="13"/>
      <c r="G7" s="15" t="str">
        <f t="shared" ref="G7:G18" si="0">IF(E7*F7=112,E7*F7,"ATTENZIONE: l'importo offerto deve essere uguale a €112,00")</f>
        <v>ATTENZIONE: l'importo offerto deve essere uguale a €112,00</v>
      </c>
    </row>
    <row r="8" spans="3:8" ht="61.5" customHeight="1" x14ac:dyDescent="0.35">
      <c r="C8" s="26"/>
      <c r="D8" s="27" t="s">
        <v>20</v>
      </c>
      <c r="E8" s="14" t="s">
        <v>1</v>
      </c>
      <c r="F8" s="13"/>
      <c r="G8" s="15" t="str">
        <f>IF(E8*F8=56,E8*F8,"ATTENZIONE: l'importo offerto deve essere uguale a €56,00")</f>
        <v>ATTENZIONE: l'importo offerto deve essere uguale a €56,00</v>
      </c>
    </row>
    <row r="9" spans="3:8" ht="61.5" customHeight="1" x14ac:dyDescent="0.35">
      <c r="C9" s="26"/>
      <c r="D9" s="27" t="s">
        <v>21</v>
      </c>
      <c r="E9" s="14" t="s">
        <v>1</v>
      </c>
      <c r="F9" s="13"/>
      <c r="G9" s="15" t="str">
        <f>IF(E9*F9=130,E9*F9,"ATTENZIONE: l'importo offerto deve essere uguale a €130,00")</f>
        <v>ATTENZIONE: l'importo offerto deve essere uguale a €130,00</v>
      </c>
    </row>
    <row r="10" spans="3:8" ht="61.5" customHeight="1" x14ac:dyDescent="0.35">
      <c r="C10" s="26"/>
      <c r="D10" s="27" t="s">
        <v>22</v>
      </c>
      <c r="E10" s="14" t="s">
        <v>1</v>
      </c>
      <c r="F10" s="13"/>
      <c r="G10" s="15" t="str">
        <f>IF(E10*F10=10,E10*F10,"ATTENZIONE: l'importo offerto deve essere uguale a €10,00")</f>
        <v>ATTENZIONE: l'importo offerto deve essere uguale a €10,00</v>
      </c>
    </row>
    <row r="11" spans="3:8" ht="61.5" customHeight="1" x14ac:dyDescent="0.35">
      <c r="C11" s="26"/>
      <c r="D11" s="27" t="s">
        <v>23</v>
      </c>
      <c r="E11" s="14" t="s">
        <v>1</v>
      </c>
      <c r="F11" s="13"/>
      <c r="G11" s="15" t="str">
        <f>IF(E11*F11=224,E11*F11,"ATTENZIONE: l'importo offerto deve essere uguale a €224,00")</f>
        <v>ATTENZIONE: l'importo offerto deve essere uguale a €224,00</v>
      </c>
    </row>
    <row r="12" spans="3:8" ht="61.5" customHeight="1" x14ac:dyDescent="0.35">
      <c r="C12" s="26"/>
      <c r="D12" s="27" t="s">
        <v>24</v>
      </c>
      <c r="E12" s="14" t="s">
        <v>1</v>
      </c>
      <c r="F12" s="13"/>
      <c r="G12" s="15" t="str">
        <f>IF(E12*F12=16,E12*F12,"ATTENZIONE: l'importo offerto deve essere uguale a €16,00")</f>
        <v>ATTENZIONE: l'importo offerto deve essere uguale a €16,00</v>
      </c>
    </row>
    <row r="13" spans="3:8" ht="61.5" customHeight="1" thickBot="1" x14ac:dyDescent="0.4">
      <c r="C13" s="35"/>
      <c r="D13" s="28" t="s">
        <v>25</v>
      </c>
      <c r="E13" s="32" t="s">
        <v>1</v>
      </c>
      <c r="F13" s="33"/>
      <c r="G13" s="34" t="str">
        <f>IF(E13*F13=0.5,E13*F13,"ATTENZIONE: l'importo offerto deve essere uguale a €0,50")</f>
        <v>ATTENZIONE: l'importo offerto deve essere uguale a €0,50</v>
      </c>
    </row>
    <row r="14" spans="3:8" ht="61.5" customHeight="1" x14ac:dyDescent="0.35">
      <c r="C14" s="24" t="s">
        <v>8</v>
      </c>
      <c r="D14" s="25" t="s">
        <v>12</v>
      </c>
      <c r="E14" s="29" t="s">
        <v>1</v>
      </c>
      <c r="F14" s="30"/>
      <c r="G14" s="31" t="str">
        <f>IF(E14*F14=112,E14*F14,"ATTENZIONE: l'importo offerto deve essere uguale a €112,00")</f>
        <v>ATTENZIONE: l'importo offerto deve essere uguale a €112,00</v>
      </c>
    </row>
    <row r="15" spans="3:8" ht="61.5" customHeight="1" x14ac:dyDescent="0.35">
      <c r="C15" s="26"/>
      <c r="D15" s="27" t="s">
        <v>26</v>
      </c>
      <c r="E15" s="14" t="s">
        <v>1</v>
      </c>
      <c r="F15" s="13"/>
      <c r="G15" s="15" t="str">
        <f t="shared" si="0"/>
        <v>ATTENZIONE: l'importo offerto deve essere uguale a €112,00</v>
      </c>
    </row>
    <row r="16" spans="3:8" ht="61.5" customHeight="1" x14ac:dyDescent="0.35">
      <c r="C16" s="26"/>
      <c r="D16" s="27" t="s">
        <v>27</v>
      </c>
      <c r="E16" s="14" t="s">
        <v>1</v>
      </c>
      <c r="F16" s="13"/>
      <c r="G16" s="15" t="str">
        <f>IF(E16*F16=56,E16*F16,"ATTENZIONE: l'importo offerto deve essere uguale a €56,00")</f>
        <v>ATTENZIONE: l'importo offerto deve essere uguale a €56,00</v>
      </c>
    </row>
    <row r="17" spans="3:11" ht="61.5" customHeight="1" x14ac:dyDescent="0.35">
      <c r="C17" s="26"/>
      <c r="D17" s="27" t="s">
        <v>28</v>
      </c>
      <c r="E17" s="14" t="s">
        <v>1</v>
      </c>
      <c r="F17" s="13"/>
      <c r="G17" s="15" t="str">
        <f>IF(E17*F17=130,E17*F17,"ATTENZIONE: l'importo offerto deve essere uguale a €130,00")</f>
        <v>ATTENZIONE: l'importo offerto deve essere uguale a €130,00</v>
      </c>
    </row>
    <row r="18" spans="3:11" ht="61.5" customHeight="1" thickBot="1" x14ac:dyDescent="0.4">
      <c r="C18" s="35"/>
      <c r="D18" s="28" t="s">
        <v>29</v>
      </c>
      <c r="E18" s="32" t="s">
        <v>1</v>
      </c>
      <c r="F18" s="33"/>
      <c r="G18" s="34" t="str">
        <f>IF(E18*F18=10,E18*F18,"ATTENZIONE: l'importo offerto deve essere uguale a €10,00")</f>
        <v>ATTENZIONE: l'importo offerto deve essere uguale a €10,00</v>
      </c>
    </row>
    <row r="19" spans="3:11" ht="61.5" customHeight="1" x14ac:dyDescent="0.35">
      <c r="C19" s="24" t="s">
        <v>9</v>
      </c>
      <c r="D19" s="25" t="s">
        <v>30</v>
      </c>
      <c r="E19" s="29" t="s">
        <v>1</v>
      </c>
      <c r="F19" s="30"/>
      <c r="G19" s="31" t="str">
        <f>IF(E19*F19=30,E19*F19,"ATTENZIONE: l'importo offerto deve essere uguale a €30,00")</f>
        <v>ATTENZIONE: l'importo offerto deve essere uguale a €30,00</v>
      </c>
    </row>
    <row r="20" spans="3:11" ht="61.5" customHeight="1" thickBot="1" x14ac:dyDescent="0.4">
      <c r="C20" s="35"/>
      <c r="D20" s="28" t="s">
        <v>31</v>
      </c>
      <c r="E20" s="32" t="s">
        <v>1</v>
      </c>
      <c r="F20" s="33"/>
      <c r="G20" s="34" t="str">
        <f>IF(E20*F20=40,E20*F20,"ATTENZIONE: l'importo offerto deve essere uguale a €40,00")</f>
        <v>ATTENZIONE: l'importo offerto deve essere uguale a €40,00</v>
      </c>
    </row>
    <row r="21" spans="3:11" ht="61.5" customHeight="1" x14ac:dyDescent="0.35">
      <c r="C21" s="24" t="s">
        <v>10</v>
      </c>
      <c r="D21" s="25" t="s">
        <v>32</v>
      </c>
      <c r="E21" s="29" t="s">
        <v>1</v>
      </c>
      <c r="F21" s="30"/>
      <c r="G21" s="31" t="str">
        <f>IF(E21*F21=1000,E21*F21,"ATTENZIONE: l'importo offerto deve essere uguale a €1.000,00")</f>
        <v>ATTENZIONE: l'importo offerto deve essere uguale a €1.000,00</v>
      </c>
    </row>
    <row r="22" spans="3:11" ht="61.5" customHeight="1" thickBot="1" x14ac:dyDescent="0.4">
      <c r="C22" s="35"/>
      <c r="D22" s="28" t="s">
        <v>33</v>
      </c>
      <c r="E22" s="32" t="s">
        <v>1</v>
      </c>
      <c r="F22" s="33"/>
      <c r="G22" s="34" t="str">
        <f>IF(E22*F22=2000,E22*F22,"ATTENZIONE: l'importo offerto deve essere uguale a €2.000,00")</f>
        <v>ATTENZIONE: l'importo offerto deve essere uguale a €2.000,00</v>
      </c>
    </row>
    <row r="23" spans="3:11" ht="74.25" customHeight="1" thickBot="1" x14ac:dyDescent="0.4">
      <c r="C23" s="40" t="s">
        <v>15</v>
      </c>
      <c r="D23" s="41"/>
      <c r="E23" s="41"/>
      <c r="F23" s="42"/>
      <c r="G23" s="43" t="str">
        <f>IF(SUM(G6:G22)= 4150.5, SUM(G6:G22),"ERRORE inserire correttamente tutti gli importi")</f>
        <v>ERRORE inserire correttamente tutti gli importi</v>
      </c>
      <c r="I23" s="16"/>
    </row>
    <row r="24" spans="3:11" ht="12.75" customHeight="1" thickBot="1" x14ac:dyDescent="0.4">
      <c r="F24" s="1"/>
      <c r="G24" s="4"/>
      <c r="H24" s="2"/>
      <c r="I24" s="2"/>
      <c r="J24" s="2"/>
    </row>
    <row r="25" spans="3:11" s="2" customFormat="1" ht="64" customHeight="1" thickBot="1" x14ac:dyDescent="0.4">
      <c r="D25" s="11" t="s">
        <v>14</v>
      </c>
      <c r="F25" s="17">
        <v>80000</v>
      </c>
      <c r="G25" s="18"/>
    </row>
    <row r="26" spans="3:11" s="2" customFormat="1" ht="15" customHeight="1" thickBot="1" x14ac:dyDescent="0.4">
      <c r="D26" s="3"/>
      <c r="F26" s="6"/>
    </row>
    <row r="27" spans="3:11" s="2" customFormat="1" ht="66" customHeight="1" thickBot="1" x14ac:dyDescent="0.4">
      <c r="D27" s="11" t="s">
        <v>3</v>
      </c>
      <c r="F27" s="19" t="str">
        <f>IF(SUM(G6:G22)= 4150.5, SUM(G6:G22),"ERRORE inserire correttamente tutti gli importi")</f>
        <v>ERRORE inserire correttamente tutti gli importi</v>
      </c>
      <c r="G27" s="20"/>
      <c r="H27"/>
      <c r="I27"/>
      <c r="J27"/>
    </row>
    <row r="28" spans="3:11" s="2" customFormat="1" ht="15" customHeight="1" thickBot="1" x14ac:dyDescent="0.4">
      <c r="D28" s="5"/>
      <c r="F28" s="9"/>
      <c r="H28" s="10"/>
      <c r="I28" s="10"/>
      <c r="J28" s="10"/>
    </row>
    <row r="29" spans="3:11" ht="56" customHeight="1" thickBot="1" x14ac:dyDescent="0.4">
      <c r="D29" s="11" t="s">
        <v>18</v>
      </c>
      <c r="F29" s="44" t="str">
        <f>IF(SUM(G6:G22)= 4150.5, SUM(G6:G22),"ERRORE inserire correttamente tutti gli importi")</f>
        <v>ERRORE inserire correttamente tutti gli importi</v>
      </c>
      <c r="G29" s="45"/>
      <c r="K29" s="16"/>
    </row>
    <row r="31" spans="3:11" ht="15" thickBot="1" x14ac:dyDescent="0.4"/>
    <row r="32" spans="3:11" ht="50.5" customHeight="1" thickBot="1" x14ac:dyDescent="0.4">
      <c r="D32" s="21" t="s">
        <v>17</v>
      </c>
      <c r="E32" s="22"/>
      <c r="F32" s="22"/>
      <c r="G32" s="23"/>
    </row>
  </sheetData>
  <sheetProtection algorithmName="SHA-512" hashValue="5PsOylIO7RAUuBw7h7onOxLOQFQOq8X/VTR4s4EDxc7FLXzQUKcmcXFIjRZ3HhcGt0z3enEQGkRtjKQYPpH9Tw==" saltValue="sKthREEJ/P5NXDYINhSw2A==" spinCount="100000" sheet="1" objects="1" scenarios="1"/>
  <mergeCells count="9">
    <mergeCell ref="C6:C13"/>
    <mergeCell ref="C14:C18"/>
    <mergeCell ref="C19:C20"/>
    <mergeCell ref="C21:C22"/>
    <mergeCell ref="F25:G25"/>
    <mergeCell ref="F27:G27"/>
    <mergeCell ref="F29:G29"/>
    <mergeCell ref="C23:F23"/>
    <mergeCell ref="D32:G32"/>
  </mergeCells>
  <conditionalFormatting sqref="F29">
    <cfRule type="cellIs" dxfId="5" priority="6" operator="equal">
      <formula>$F$25</formula>
    </cfRule>
    <cfRule type="cellIs" dxfId="4" priority="7" operator="lessThan">
      <formula>$F$25</formula>
    </cfRule>
    <cfRule type="cellIs" dxfId="3" priority="9" operator="greaterThan">
      <formula>$F$25</formula>
    </cfRule>
  </conditionalFormatting>
  <conditionalFormatting sqref="G23">
    <cfRule type="cellIs" dxfId="2" priority="10" operator="greaterThan">
      <formula>#REF!</formula>
    </cfRule>
  </conditionalFormatting>
  <conditionalFormatting sqref="F29:G29">
    <cfRule type="cellIs" dxfId="1" priority="1" operator="greaterThan">
      <formula>$F$25</formula>
    </cfRule>
    <cfRule type="cellIs" dxfId="0" priority="2" operator="lessThanOrEqual">
      <formula>$F$25</formula>
    </cfRule>
  </conditionalFormatting>
  <dataValidations count="1">
    <dataValidation type="custom" operator="equal" allowBlank="1" showInputMessage="1" showErrorMessage="1" error="Non è possibile inserire più di due cifre decimali" sqref="F6:F22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2024-06-12T13:25:43Z</dcterms:modified>
</cp:coreProperties>
</file>