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4" i="1"/>
  <c r="F6" i="1" l="1"/>
  <c r="E12" i="1" s="1"/>
  <c r="E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<sst xmlns="http://schemas.openxmlformats.org/spreadsheetml/2006/main" count="13" uniqueCount="13">
  <si>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</si>
  <si>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</si>
  <si>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</si>
  <si>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</si>
  <si>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</si>
  <si>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</si>
  <si>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</si>
  <si>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</si>
  <si>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</si>
  <si>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Rda 51827</t>
  </si>
  <si>
    <t>Durata (Mesi)</t>
  </si>
  <si>
    <t>Licenza software Tenable Nessus Professional</t>
  </si>
  <si>
    <t>Licenza PE Studio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</si>
</sst>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5" fontId="2" fillId="4" borderId="1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165" fontId="16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6" xfId="0" applyNumberFormat="1" applyFont="1" applyBorder="1" applyAlignment="1" applyProtection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zoomScaleNormal="100" workbookViewId="0">
      <selection activeCell="C5" sqref="C5"/>
    </sheetView>
  </sheetViews>
  <sheetFormatPr defaultColWidth="8.81640625" defaultRowHeight="14.5" x14ac:dyDescent="0.35"/>
  <cols>
    <col min="1" max="1" width="2.26953125" customWidth="1"/>
    <col min="2" max="2" width="51.7265625" customWidth="1"/>
    <col min="3" max="3" width="12.7265625" customWidth="1"/>
    <col min="4" max="4" width="9.26953125" customWidth="1"/>
    <col min="5" max="5" width="18.54296875" customWidth="1"/>
    <col min="6" max="6" width="20.81640625" customWidth="1"/>
  </cols>
  <sheetData>
    <row r="1" spans="2:7" ht="16" customHeight="1" thickBot="1" x14ac:dyDescent="0.4">
      <c r="B1" s="13" t="s">
        <v>9</v>
      </c>
      <c r="C1" s="13"/>
      <c r="D1" s="13"/>
    </row>
    <row r="2" spans="2:7" ht="15" thickBot="1" x14ac:dyDescent="0.4">
      <c r="E2" s="11" t="s">
        <v>0</v>
      </c>
      <c r="G2" s="5"/>
    </row>
    <row r="3" spans="2:7" ht="15" thickBot="1" x14ac:dyDescent="0.4">
      <c r="B3" s="8" t="s">
        <v>1</v>
      </c>
      <c r="C3" s="8" t="s">
        <v>10</v>
      </c>
      <c r="D3" s="8" t="s">
        <v>8</v>
      </c>
      <c r="E3" s="9" t="s">
        <v>5</v>
      </c>
      <c r="F3" s="10" t="s">
        <v>7</v>
      </c>
    </row>
    <row r="4" spans="2:7" ht="20.25" customHeight="1" x14ac:dyDescent="0.35">
      <c r="B4" s="16" t="s">
        <v>11</v>
      </c>
      <c r="C4" s="17">
        <v>36</v>
      </c>
      <c r="D4" s="17">
        <v>2</v>
      </c>
      <c r="E4" s="18"/>
      <c r="F4" s="19">
        <f>D4*E4</f>
        <v>0</v>
      </c>
    </row>
    <row r="5" spans="2:7" ht="19.5" customHeight="1" thickBot="1" x14ac:dyDescent="0.4">
      <c r="B5" s="20" t="s">
        <v>12</v>
      </c>
      <c r="C5" s="21">
        <v>12</v>
      </c>
      <c r="D5" s="21">
        <v>2</v>
      </c>
      <c r="E5" s="22"/>
      <c r="F5" s="23">
        <f>D5*E5</f>
        <v>0</v>
      </c>
    </row>
    <row r="6" spans="2:7" ht="44.5" customHeight="1" thickBot="1" x14ac:dyDescent="0.4">
      <c r="B6" s="24" t="s">
        <v>2</v>
      </c>
      <c r="C6" s="25"/>
      <c r="D6" s="25"/>
      <c r="E6" s="26"/>
      <c r="F6" s="12">
        <f>IF((SUM(F4:F5))&lt;=E8,(SUM(F4:F5)),"ERRORE l'importo offerto supera la base d'asta")</f>
        <v>0</v>
      </c>
    </row>
    <row r="7" spans="2:7" ht="15" thickBot="1" x14ac:dyDescent="0.4">
      <c r="E7" s="1"/>
      <c r="F7" s="3"/>
      <c r="G7" s="2"/>
    </row>
    <row r="8" spans="2:7" s="2" customFormat="1" ht="21.65" customHeight="1" thickBot="1" x14ac:dyDescent="0.4">
      <c r="B8" s="33" t="s">
        <v>4</v>
      </c>
      <c r="C8" s="34"/>
      <c r="D8" s="14"/>
      <c r="E8" s="27">
        <v>27840</v>
      </c>
      <c r="F8" s="28"/>
    </row>
    <row r="9" spans="2:7" s="2" customFormat="1" ht="15" thickBot="1" x14ac:dyDescent="0.4">
      <c r="E9" s="4"/>
    </row>
    <row r="10" spans="2:7" s="2" customFormat="1" ht="55.5" customHeight="1" thickBot="1" x14ac:dyDescent="0.4">
      <c r="B10" s="33" t="s">
        <v>6</v>
      </c>
      <c r="C10" s="34"/>
      <c r="D10" s="14"/>
      <c r="E10" s="29" t="str">
        <f>IF(F6&gt;E8,"ATTENZIONE: L'offerta complessiva è superiore alla Base d'asta","OK")</f>
        <v>OK</v>
      </c>
      <c r="F10" s="30"/>
      <c r="G10"/>
    </row>
    <row r="11" spans="2:7" s="2" customFormat="1" ht="18" thickBot="1" x14ac:dyDescent="0.4">
      <c r="E11" s="6"/>
      <c r="G11" s="7"/>
    </row>
    <row r="12" spans="2:7" ht="27" customHeight="1" thickBot="1" x14ac:dyDescent="0.4">
      <c r="B12" s="35" t="s">
        <v>3</v>
      </c>
      <c r="C12" s="36"/>
      <c r="D12" s="15"/>
      <c r="E12" s="31">
        <f>IF((F6&lt;=E8),F6,"ERRORE")</f>
        <v>0</v>
      </c>
      <c r="F12" s="32"/>
    </row>
  </sheetData>
  <sheetProtection algorithmName="SHA-512" hashValue="A8C+P2sYHZv6yUGeuQyonMAjayDuQ7Gm0zik9MeZ6Rmn0MCWKTk8VfiRUPoDmFVR187zY69AOWbOWvlKzod8vA==" saltValue="aQk4e8TrUNonTbAZkzROhg==" spinCount="100000" sheet="1" objects="1" scenarios="1"/>
  <mergeCells count="7">
    <mergeCell ref="B6:E6"/>
    <mergeCell ref="E8:F8"/>
    <mergeCell ref="E10:F10"/>
    <mergeCell ref="E12:F12"/>
    <mergeCell ref="B8:C8"/>
    <mergeCell ref="B10:C10"/>
    <mergeCell ref="B12:C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2023-12-18T09:36:43Z</dcterms:modified>
</cp:coreProperties>
</file>