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20" windowWidth="19440" windowHeight="1362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6" i="1" l="1"/>
  <c r="F4" i="1" l="1"/>
  <c r="F5" i="1"/>
  <c r="F12" i="1" l="1"/>
  <c r="E18" i="1" s="1"/>
  <c r="E16" i="1" l="1"/>
</calcChain>
</file>

<file path=xl/sharedStrings.xml><?xml version="1.0" encoding="utf-8"?>
<sst xmlns="http://schemas.openxmlformats.org/spreadsheetml/2006/main" count="27" uniqueCount="25">
  <si>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</si>
  <si>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</si>
  <si>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</si>
  <si>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</si>
  <si>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</si>
  <si>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</si>
  <si>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</si>
  <si>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Totale (€)</t>
  </si>
  <si>
    <t>Quantità</t>
  </si>
  <si>
    <t>Rda 51824</t>
  </si>
  <si>
    <t>031BBONPSF</t>
  </si>
  <si>
    <t>ENTERPRISE SERVER LICENSE</t>
  </si>
  <si>
    <t>ONP-SUB-SFS-BUN-F3</t>
  </si>
  <si>
    <t>Secure File Sharing Bundle - Onprem Subscription
Dashboard
Secure File Manager
Secure Password
Secure E-Mail
File Encryptor for Windows</t>
  </si>
  <si>
    <t>ONP-SUB--OSP-F3</t>
  </si>
  <si>
    <t>File Encryptor for OneDrive &amp; Sharepoint</t>
  </si>
  <si>
    <t>ONP-SUB-OME-F3</t>
  </si>
  <si>
    <t>E-Mail Encryptor for Outlook</t>
  </si>
  <si>
    <t>BSDS-PLM-BBPS</t>
  </si>
  <si>
    <t>Professional Services PLATINUM - Gestione servizio (canone annuo)</t>
  </si>
  <si>
    <t>BBACT-FEE-F3</t>
  </si>
  <si>
    <t>Activation Fee</t>
  </si>
  <si>
    <t>BBAT-F3</t>
  </si>
  <si>
    <t>Admin Training</t>
  </si>
  <si>
    <t>Codice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</si>
</sst>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165" fontId="3" fillId="0" borderId="0" xfId="0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13" fillId="2" borderId="2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165" fontId="3" fillId="0" borderId="6" xfId="0" applyNumberFormat="1" applyFont="1" applyBorder="1" applyAlignment="1" applyProtection="1">
      <alignment horizontal="center" vertical="center" wrapText="1"/>
      <protection locked="0"/>
    </xf>
    <xf numFmtId="165" fontId="3" fillId="0" borderId="7" xfId="0" applyNumberFormat="1" applyFont="1" applyBorder="1" applyAlignment="1" applyProtection="1">
      <alignment horizontal="center" vertical="center" wrapText="1"/>
    </xf>
    <xf numFmtId="165" fontId="3" fillId="0" borderId="9" xfId="0" applyNumberFormat="1" applyFont="1" applyBorder="1" applyAlignment="1" applyProtection="1">
      <alignment horizontal="center" vertical="center" wrapText="1"/>
      <protection locked="0"/>
    </xf>
    <xf numFmtId="165" fontId="3" fillId="0" borderId="10" xfId="0" applyNumberFormat="1" applyFont="1" applyBorder="1" applyAlignment="1" applyProtection="1">
      <alignment horizontal="center" vertical="center" wrapText="1"/>
    </xf>
    <xf numFmtId="165" fontId="2" fillId="4" borderId="15" xfId="0" applyNumberFormat="1" applyFont="1" applyFill="1" applyBorder="1" applyAlignment="1" applyProtection="1">
      <alignment horizontal="center" vertical="center" wrapText="1"/>
    </xf>
    <xf numFmtId="165" fontId="3" fillId="0" borderId="13" xfId="0" applyNumberFormat="1" applyFont="1" applyBorder="1" applyAlignment="1" applyProtection="1">
      <alignment horizontal="center" vertical="center" wrapText="1"/>
      <protection locked="0"/>
    </xf>
    <xf numFmtId="165" fontId="3" fillId="0" borderId="17" xfId="0" applyNumberFormat="1" applyFont="1" applyBorder="1" applyAlignment="1" applyProtection="1">
      <alignment horizontal="center" vertical="center" wrapText="1"/>
    </xf>
    <xf numFmtId="0" fontId="11" fillId="0" borderId="0" xfId="0" applyFont="1" applyAlignment="1">
      <alignment vertical="center"/>
    </xf>
    <xf numFmtId="0" fontId="14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165" fontId="7" fillId="0" borderId="1" xfId="1" applyNumberFormat="1" applyFont="1" applyFill="1" applyBorder="1" applyAlignment="1" applyProtection="1">
      <alignment horizontal="center" vertical="center"/>
    </xf>
    <xf numFmtId="165" fontId="7" fillId="0" borderId="3" xfId="1" applyNumberFormat="1" applyFont="1" applyFill="1" applyBorder="1" applyAlignment="1" applyProtection="1">
      <alignment horizontal="center" vertical="center"/>
    </xf>
    <xf numFmtId="165" fontId="8" fillId="3" borderId="1" xfId="4" applyNumberFormat="1" applyFont="1" applyFill="1" applyBorder="1" applyAlignment="1" applyProtection="1">
      <alignment horizontal="center" vertical="center" wrapText="1"/>
    </xf>
    <xf numFmtId="165" fontId="8" fillId="3" borderId="3" xfId="4" applyNumberFormat="1" applyFont="1" applyFill="1" applyBorder="1" applyAlignment="1" applyProtection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165" fontId="12" fillId="0" borderId="3" xfId="0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8"/>
  <sheetViews>
    <sheetView tabSelected="1" zoomScaleNormal="100" workbookViewId="0">
      <selection activeCell="I6" sqref="I6"/>
    </sheetView>
  </sheetViews>
  <sheetFormatPr defaultColWidth="8.81640625" defaultRowHeight="14.5" x14ac:dyDescent="0.35"/>
  <cols>
    <col min="1" max="1" width="2.26953125" customWidth="1"/>
    <col min="2" max="2" width="20" bestFit="1" customWidth="1"/>
    <col min="3" max="3" width="41.453125" customWidth="1"/>
    <col min="4" max="4" width="8.90625" customWidth="1"/>
    <col min="5" max="5" width="18.54296875" customWidth="1"/>
    <col min="6" max="6" width="20.90625" customWidth="1"/>
  </cols>
  <sheetData>
    <row r="1" spans="2:7" ht="16" customHeight="1" thickBot="1" x14ac:dyDescent="0.4">
      <c r="B1" s="20" t="s">
        <v>9</v>
      </c>
      <c r="C1" s="20"/>
    </row>
    <row r="2" spans="2:7" ht="15" thickBot="1" x14ac:dyDescent="0.4">
      <c r="E2" s="12" t="s">
        <v>0</v>
      </c>
      <c r="G2" s="5"/>
    </row>
    <row r="3" spans="2:7" ht="15" thickBot="1" x14ac:dyDescent="0.4">
      <c r="B3" s="8" t="s">
        <v>24</v>
      </c>
      <c r="C3" s="8" t="s">
        <v>1</v>
      </c>
      <c r="D3" s="9" t="s">
        <v>8</v>
      </c>
      <c r="E3" s="10" t="s">
        <v>5</v>
      </c>
      <c r="F3" s="11" t="s">
        <v>7</v>
      </c>
    </row>
    <row r="4" spans="2:7" x14ac:dyDescent="0.35">
      <c r="B4" s="23" t="s">
        <v>10</v>
      </c>
      <c r="C4" s="24" t="s">
        <v>11</v>
      </c>
      <c r="D4" s="25">
        <v>1</v>
      </c>
      <c r="E4" s="13"/>
      <c r="F4" s="14">
        <f>D4*E4</f>
        <v>0</v>
      </c>
    </row>
    <row r="5" spans="2:7" x14ac:dyDescent="0.35">
      <c r="B5" s="26" t="s">
        <v>10</v>
      </c>
      <c r="C5" s="21" t="s">
        <v>11</v>
      </c>
      <c r="D5" s="22">
        <v>1</v>
      </c>
      <c r="E5" s="18"/>
      <c r="F5" s="19">
        <f>D5*E5</f>
        <v>0</v>
      </c>
    </row>
    <row r="6" spans="2:7" ht="82" customHeight="1" x14ac:dyDescent="0.35">
      <c r="B6" s="26" t="s">
        <v>12</v>
      </c>
      <c r="C6" s="21" t="s">
        <v>13</v>
      </c>
      <c r="D6" s="22">
        <v>300</v>
      </c>
      <c r="E6" s="18"/>
      <c r="F6" s="19">
        <f>D6*E6</f>
        <v>0</v>
      </c>
    </row>
    <row r="7" spans="2:7" x14ac:dyDescent="0.35">
      <c r="B7" s="26" t="s">
        <v>14</v>
      </c>
      <c r="C7" s="21" t="s">
        <v>15</v>
      </c>
      <c r="D7" s="22">
        <v>300</v>
      </c>
      <c r="E7" s="18"/>
      <c r="F7" s="19">
        <f t="shared" ref="F7:F11" si="0">D7*E7</f>
        <v>0</v>
      </c>
    </row>
    <row r="8" spans="2:7" x14ac:dyDescent="0.35">
      <c r="B8" s="26" t="s">
        <v>16</v>
      </c>
      <c r="C8" s="21" t="s">
        <v>17</v>
      </c>
      <c r="D8" s="22">
        <v>300</v>
      </c>
      <c r="E8" s="18"/>
      <c r="F8" s="19">
        <f t="shared" si="0"/>
        <v>0</v>
      </c>
    </row>
    <row r="9" spans="2:7" ht="25" x14ac:dyDescent="0.35">
      <c r="B9" s="26" t="s">
        <v>18</v>
      </c>
      <c r="C9" s="21" t="s">
        <v>19</v>
      </c>
      <c r="D9" s="22">
        <v>1</v>
      </c>
      <c r="E9" s="18"/>
      <c r="F9" s="19">
        <f t="shared" si="0"/>
        <v>0</v>
      </c>
    </row>
    <row r="10" spans="2:7" x14ac:dyDescent="0.35">
      <c r="B10" s="26" t="s">
        <v>20</v>
      </c>
      <c r="C10" s="21" t="s">
        <v>21</v>
      </c>
      <c r="D10" s="22">
        <v>1</v>
      </c>
      <c r="E10" s="18"/>
      <c r="F10" s="19">
        <f t="shared" si="0"/>
        <v>0</v>
      </c>
    </row>
    <row r="11" spans="2:7" ht="15" thickBot="1" x14ac:dyDescent="0.4">
      <c r="B11" s="27" t="s">
        <v>22</v>
      </c>
      <c r="C11" s="28" t="s">
        <v>23</v>
      </c>
      <c r="D11" s="29">
        <v>5</v>
      </c>
      <c r="E11" s="15"/>
      <c r="F11" s="16">
        <f t="shared" si="0"/>
        <v>0</v>
      </c>
    </row>
    <row r="12" spans="2:7" ht="44.5" customHeight="1" thickBot="1" x14ac:dyDescent="0.4">
      <c r="B12" s="30" t="s">
        <v>2</v>
      </c>
      <c r="C12" s="31"/>
      <c r="D12" s="32"/>
      <c r="E12" s="33"/>
      <c r="F12" s="17">
        <f>IF((SUM(F4:F11))&lt;=E14,(SUM(F4:F11)),"ERRORE l'importo offerto supera la base d'asta")</f>
        <v>0</v>
      </c>
    </row>
    <row r="13" spans="2:7" ht="15" thickBot="1" x14ac:dyDescent="0.4">
      <c r="E13" s="1"/>
      <c r="F13" s="3"/>
      <c r="G13" s="2"/>
    </row>
    <row r="14" spans="2:7" s="2" customFormat="1" ht="21.5" customHeight="1" thickBot="1" x14ac:dyDescent="0.4">
      <c r="B14" s="40" t="s">
        <v>4</v>
      </c>
      <c r="C14" s="41"/>
      <c r="D14"/>
      <c r="E14" s="34">
        <v>139400</v>
      </c>
      <c r="F14" s="35"/>
    </row>
    <row r="15" spans="2:7" s="2" customFormat="1" ht="15" thickBot="1" x14ac:dyDescent="0.4">
      <c r="D15"/>
      <c r="E15" s="4"/>
    </row>
    <row r="16" spans="2:7" s="2" customFormat="1" ht="55.5" customHeight="1" thickBot="1" x14ac:dyDescent="0.4">
      <c r="B16" s="40" t="s">
        <v>6</v>
      </c>
      <c r="C16" s="41"/>
      <c r="D16"/>
      <c r="E16" s="36" t="str">
        <f>IF(F12&gt;E14,"ATTENZIONE: L'offerta complessiva è superiore alla Base d'asta","OK")</f>
        <v>OK</v>
      </c>
      <c r="F16" s="37"/>
      <c r="G16"/>
    </row>
    <row r="17" spans="2:7" s="2" customFormat="1" ht="18" thickBot="1" x14ac:dyDescent="0.4">
      <c r="D17"/>
      <c r="E17" s="6"/>
      <c r="G17" s="7"/>
    </row>
    <row r="18" spans="2:7" ht="27" customHeight="1" thickBot="1" x14ac:dyDescent="0.4">
      <c r="B18" s="42" t="s">
        <v>3</v>
      </c>
      <c r="C18" s="43"/>
      <c r="E18" s="38">
        <f>IF((F12&lt;=E14),F12,"ERRORE")</f>
        <v>0</v>
      </c>
      <c r="F18" s="39"/>
    </row>
  </sheetData>
  <sheetProtection algorithmName="SHA-512" hashValue="OOPj35zuApsgCcYnsf8ium/UXzu2aaU5qIiIzDn5KpVEmKYPqZn7UaSJfbx9egyP2JRR7mCklWlBlO9jBnhtPA==" saltValue="draKe36LXP/lH/DWZ+lpDg==" spinCount="100000" sheet="1" objects="1" scenarios="1"/>
  <mergeCells count="7">
    <mergeCell ref="B12:E12"/>
    <mergeCell ref="E14:F14"/>
    <mergeCell ref="E16:F16"/>
    <mergeCell ref="E18:F18"/>
    <mergeCell ref="B14:C14"/>
    <mergeCell ref="B16:C16"/>
    <mergeCell ref="B18:C18"/>
  </mergeCells>
  <conditionalFormatting sqref="E18">
    <cfRule type="cellIs" dxfId="5" priority="6" operator="equal">
      <formula>$E$14</formula>
    </cfRule>
    <cfRule type="cellIs" dxfId="4" priority="7" operator="lessThan">
      <formula>$E$14</formula>
    </cfRule>
    <cfRule type="cellIs" dxfId="3" priority="9" operator="greaterThan">
      <formula>$E$14</formula>
    </cfRule>
  </conditionalFormatting>
  <conditionalFormatting sqref="F12">
    <cfRule type="cellIs" dxfId="2" priority="10" operator="greaterThan">
      <formula>#REF!</formula>
    </cfRule>
  </conditionalFormatting>
  <conditionalFormatting sqref="E18:F18">
    <cfRule type="cellIs" dxfId="1" priority="1" operator="greaterThan">
      <formula>$E$14</formula>
    </cfRule>
    <cfRule type="cellIs" dxfId="0" priority="2" operator="lessThanOrEqual">
      <formula>$E$14</formula>
    </cfRule>
  </conditionalFormatting>
  <dataValidations count="1">
    <dataValidation type="custom" operator="equal" allowBlank="1" showInputMessage="1" showErrorMessage="1" error="Non è possibile inserire più di due cifre decimali" sqref="E4:E11">
      <formula1>(LEN(E4)-LEN(INT(E4)))&lt;=3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2023-12-18T08:52:30Z</dcterms:modified>
</cp:coreProperties>
</file>