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-20" yWindow="3690" windowWidth="19230" windowHeight="3750"/>
  </bookViews>
  <sheets>
    <sheet name="Dettaglio tecnico economico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F11" i="1" l="1"/>
  <c r="E6" i="1" l="1"/>
  <c r="F13" i="1" l="1"/>
</calcChain>
</file>

<file path=xl/sharedStrings.xml><?xml version="1.0" encoding="utf-8"?>
<sst xmlns="http://schemas.openxmlformats.org/spreadsheetml/2006/main" count="11" uniqueCount="11">
  <si>
    <t>Celle da compilare</t>
  </si>
  <si>
    <t>Descrizione</t>
  </si>
  <si>
    <t>Prezzo Totale Offerto al netto dell'IVA €</t>
  </si>
  <si>
    <t xml:space="preserve">Prezzo totale offerto al netto dell'IVA </t>
  </si>
  <si>
    <t>Prezzo totale a base d'asta al netto dell'IVA</t>
  </si>
  <si>
    <t>Sistema di Verifica in caso di offerta superiore alla base d'asta</t>
  </si>
  <si>
    <t>Importo totale (€)</t>
  </si>
  <si>
    <t>Quantità ORE</t>
  </si>
  <si>
    <t>Trattativa Diretta MEPA n. 3867934 - C - 51767 - Servizi specialistici di consulenza del lavoro di supporto all’applicazione delle previsioni del codice appalti in tema di contratti collettivi nazionali di lavoro e dichiarazione di equivalenze delle tutele</t>
  </si>
  <si>
    <t>Servizio specialistico di consulenza del lavoro</t>
  </si>
  <si>
    <t>Tariffa 
ORARIA
unitaria (€)
comprensiva di Cassa Previdenziale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</si>
</sst>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* #,##0.00\ _€_-;\-* #,##0.00\ _€_-;_-* &quot;-&quot;??\ _€_-;_-@_-"/>
    <numFmt numFmtId="167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9" fillId="0" borderId="0" xfId="0" applyFont="1" applyFill="1" applyBorder="1"/>
    <xf numFmtId="0" fontId="4" fillId="0" borderId="0" xfId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0" xfId="0" applyFont="1"/>
    <xf numFmtId="165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5" fillId="0" borderId="1" xfId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0" fillId="0" borderId="0" xfId="0" applyFill="1"/>
    <xf numFmtId="165" fontId="16" fillId="0" borderId="9" xfId="0" applyNumberFormat="1" applyFont="1" applyBorder="1" applyAlignment="1" applyProtection="1">
      <alignment horizontal="center" vertical="center" wrapText="1"/>
      <protection locked="0"/>
    </xf>
    <xf numFmtId="165" fontId="16" fillId="0" borderId="10" xfId="0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2" fillId="4" borderId="7" xfId="0" applyNumberFormat="1" applyFont="1" applyFill="1" applyBorder="1" applyAlignment="1" applyProtection="1">
      <alignment horizontal="center" vertical="center" wrapText="1"/>
    </xf>
    <xf numFmtId="43" fontId="14" fillId="4" borderId="9" xfId="5" applyFont="1" applyFill="1" applyBorder="1" applyAlignment="1">
      <alignment vertical="center" wrapText="1"/>
    </xf>
    <xf numFmtId="166" fontId="0" fillId="0" borderId="0" xfId="0" applyNumberFormat="1"/>
    <xf numFmtId="49" fontId="14" fillId="4" borderId="8" xfId="0" applyNumberFormat="1" applyFont="1" applyFill="1" applyBorder="1" applyAlignment="1">
      <alignment horizontal="left" vertical="center" wrapText="1"/>
    </xf>
    <xf numFmtId="167" fontId="9" fillId="0" borderId="0" xfId="0" applyNumberFormat="1" applyFont="1" applyFill="1" applyBorder="1"/>
    <xf numFmtId="165" fontId="7" fillId="0" borderId="2" xfId="1" applyNumberFormat="1" applyFont="1" applyFill="1" applyBorder="1" applyAlignment="1" applyProtection="1">
      <alignment horizontal="center" vertical="center"/>
    </xf>
    <xf numFmtId="165" fontId="7" fillId="0" borderId="4" xfId="1" applyNumberFormat="1" applyFont="1" applyFill="1" applyBorder="1" applyAlignment="1" applyProtection="1">
      <alignment horizontal="center" vertical="center"/>
    </xf>
    <xf numFmtId="165" fontId="8" fillId="3" borderId="2" xfId="4" applyNumberFormat="1" applyFont="1" applyFill="1" applyBorder="1" applyAlignment="1" applyProtection="1">
      <alignment horizontal="center" vertical="center" wrapText="1"/>
    </xf>
    <xf numFmtId="165" fontId="8" fillId="3" borderId="4" xfId="4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</cellXfs>
  <cellStyles count="6">
    <cellStyle name="Migliaia" xfId="5" builtinId="3"/>
    <cellStyle name="Normale" xfId="0" builtinId="0"/>
    <cellStyle name="Normale 2" xfId="2"/>
    <cellStyle name="Normale 3" xfId="1"/>
    <cellStyle name="Percentuale 2" xfId="3"/>
    <cellStyle name="Valuta" xfId="4" builtinId="4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3"/>
  <sheetViews>
    <sheetView tabSelected="1" topLeftCell="A12" zoomScale="110" zoomScaleNormal="110" workbookViewId="0">
      <selection activeCell="F6" sqref="F6"/>
    </sheetView>
  </sheetViews>
  <sheetFormatPr defaultColWidth="8.81640625" defaultRowHeight="14.5" x14ac:dyDescent="0.35"/>
  <cols>
    <col min="1" max="1" width="2.26953125" customWidth="1"/>
    <col min="2" max="2" width="1.7265625" customWidth="1"/>
    <col min="3" max="3" width="3.81640625" customWidth="1"/>
    <col min="4" max="4" width="45.6328125" customWidth="1"/>
    <col min="5" max="5" width="10.453125" customWidth="1"/>
    <col min="6" max="6" width="23.453125" customWidth="1"/>
    <col min="7" max="7" width="24.7265625" customWidth="1"/>
    <col min="9" max="9" width="9" bestFit="1" customWidth="1"/>
  </cols>
  <sheetData>
    <row r="2" spans="3:10" ht="56" customHeight="1" x14ac:dyDescent="0.35">
      <c r="C2" s="33" t="s">
        <v>8</v>
      </c>
      <c r="D2" s="33"/>
      <c r="E2" s="33"/>
      <c r="F2" s="33"/>
      <c r="G2" s="33"/>
      <c r="H2" s="33"/>
    </row>
    <row r="3" spans="3:10" ht="18" customHeight="1" thickBot="1" x14ac:dyDescent="0.4">
      <c r="H3" s="9"/>
    </row>
    <row r="4" spans="3:10" ht="15" thickBot="1" x14ac:dyDescent="0.4">
      <c r="F4" s="8" t="s">
        <v>0</v>
      </c>
      <c r="H4" s="9"/>
    </row>
    <row r="5" spans="3:10" ht="60.75" customHeight="1" thickBot="1" x14ac:dyDescent="0.4">
      <c r="C5" s="2"/>
      <c r="D5" s="13" t="s">
        <v>1</v>
      </c>
      <c r="E5" s="14" t="s">
        <v>7</v>
      </c>
      <c r="F5" s="15" t="s">
        <v>10</v>
      </c>
      <c r="G5" s="16" t="s">
        <v>6</v>
      </c>
    </row>
    <row r="6" spans="3:10" ht="61.5" customHeight="1" thickBot="1" x14ac:dyDescent="0.4">
      <c r="C6" s="2"/>
      <c r="D6" s="25" t="s">
        <v>9</v>
      </c>
      <c r="E6" s="23" t="e">
        <f>G6/F6</f>
        <v>#DIV/0!</v>
      </c>
      <c r="F6" s="18"/>
      <c r="G6" s="19">
        <v>139900</v>
      </c>
      <c r="I6" s="24"/>
    </row>
    <row r="7" spans="3:10" ht="74.25" customHeight="1" thickBot="1" x14ac:dyDescent="0.4">
      <c r="C7" s="2"/>
      <c r="D7" s="20" t="s">
        <v>2</v>
      </c>
      <c r="E7" s="21"/>
      <c r="F7" s="21"/>
      <c r="G7" s="22">
        <f>IF(F6&gt;78,"ATTENZIONE: la tariffa oraria non può essere maggiore di 78,00 euro",G6)</f>
        <v>139900</v>
      </c>
    </row>
    <row r="8" spans="3:10" ht="12.75" customHeight="1" thickBot="1" x14ac:dyDescent="0.4">
      <c r="C8" s="2"/>
      <c r="F8" s="1"/>
      <c r="G8" s="4"/>
      <c r="H8" s="2"/>
      <c r="I8" s="2"/>
      <c r="J8" s="2"/>
    </row>
    <row r="9" spans="3:10" s="2" customFormat="1" ht="41.25" customHeight="1" thickBot="1" x14ac:dyDescent="0.4">
      <c r="D9" s="12" t="s">
        <v>4</v>
      </c>
      <c r="F9" s="27">
        <v>139900</v>
      </c>
      <c r="G9" s="28"/>
      <c r="I9" s="26"/>
    </row>
    <row r="10" spans="3:10" s="2" customFormat="1" ht="15" customHeight="1" thickBot="1" x14ac:dyDescent="0.4">
      <c r="D10" s="3"/>
      <c r="F10" s="6"/>
    </row>
    <row r="11" spans="3:10" s="2" customFormat="1" ht="66" customHeight="1" thickBot="1" x14ac:dyDescent="0.4">
      <c r="D11" s="12" t="s">
        <v>5</v>
      </c>
      <c r="F11" s="29" t="str">
        <f>IF(G7&gt;F9,"ATTENZIONE: L'offerta complessiva è superiore alla Base d'asta","OK")</f>
        <v>OK</v>
      </c>
      <c r="G11" s="30"/>
      <c r="H11"/>
      <c r="I11"/>
      <c r="J11"/>
    </row>
    <row r="12" spans="3:10" s="2" customFormat="1" ht="15" customHeight="1" thickBot="1" x14ac:dyDescent="0.4">
      <c r="D12" s="5"/>
      <c r="F12" s="10"/>
      <c r="H12" s="11"/>
      <c r="I12" s="11"/>
      <c r="J12" s="11"/>
    </row>
    <row r="13" spans="3:10" ht="31.5" customHeight="1" thickBot="1" x14ac:dyDescent="0.4">
      <c r="C13" s="17"/>
      <c r="D13" s="7" t="s">
        <v>3</v>
      </c>
      <c r="F13" s="31">
        <f>IF((G7&lt;=F9),G7,"ERRORE")</f>
        <v>139900</v>
      </c>
      <c r="G13" s="32"/>
    </row>
  </sheetData>
  <sheetProtection algorithmName="SHA-512" hashValue="6RQwg4ZO9QVUw6CcNxGHAscvAWLqoIqXS8A/30uKaPbdtvv5kDgibKy1vjToqqw1NKbG4B50eEGCFpo7JlNIIw==" saltValue="wyzg2qzzPdOWezscyyT8mQ==" spinCount="100000" sheet="1" objects="1" scenarios="1"/>
  <mergeCells count="4">
    <mergeCell ref="F9:G9"/>
    <mergeCell ref="F11:G11"/>
    <mergeCell ref="F13:G13"/>
    <mergeCell ref="C2:H2"/>
  </mergeCells>
  <conditionalFormatting sqref="F13">
    <cfRule type="cellIs" dxfId="5" priority="6" operator="equal">
      <formula>$F$9</formula>
    </cfRule>
    <cfRule type="cellIs" dxfId="4" priority="7" operator="lessThan">
      <formula>$F$9</formula>
    </cfRule>
    <cfRule type="cellIs" dxfId="3" priority="9" operator="greaterThan">
      <formula>$F$9</formula>
    </cfRule>
  </conditionalFormatting>
  <conditionalFormatting sqref="G7">
    <cfRule type="cellIs" dxfId="2" priority="10" operator="greaterThan">
      <formula>#REF!</formula>
    </cfRule>
  </conditionalFormatting>
  <conditionalFormatting sqref="F13:G13">
    <cfRule type="cellIs" dxfId="1" priority="1" operator="greaterThan">
      <formula>$F$9</formula>
    </cfRule>
    <cfRule type="cellIs" dxfId="0" priority="2" operator="lessThanOrEqual">
      <formula>$F$9</formula>
    </cfRule>
  </conditionalFormatting>
  <dataValidations count="1">
    <dataValidation type="custom" operator="equal" allowBlank="1" showInputMessage="1" showErrorMessage="1" error="Non è possibile inserire più di due cifre decimali" sqref="F6">
      <formula1>(LEN(F6)-LEN(INT(F6)))&lt;=3</formula1>
    </dataValidation>
  </dataValidations>
  <pageMargins left="0.7" right="0.7" top="0.75" bottom="0.75" header="0.3" footer="0.3"/>
  <pageSetup paperSize="9"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tecnico economico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2023-12-14T11:04:40Z</dcterms:modified>
</cp:coreProperties>
</file>