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 l="1"/>
  <c r="H14" i="1" l="1"/>
  <c r="G20" i="1" s="1"/>
  <c r="G18" i="1" l="1"/>
</calcChain>
</file>

<file path=xl/sharedStrings.xml><?xml version="1.0" encoding="utf-8"?>
<sst xmlns="http://schemas.openxmlformats.org/spreadsheetml/2006/main" count="44" uniqueCount="33">
  <si>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</si>
  <si>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</si>
  <si>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</si>
  <si>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</si>
  <si>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</si>
  <si>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</si>
  <si>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</si>
  <si>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</si>
  <si>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</si>
  <si>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</si>
  <si>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2</t>
  </si>
  <si>
    <t>11</t>
  </si>
  <si>
    <t>Importo totale (€)</t>
  </si>
  <si>
    <t>Beneficiario</t>
  </si>
  <si>
    <t>Agenzia delle Dogane e dei Monopoli</t>
  </si>
  <si>
    <t>Agenzia delle Entrate</t>
  </si>
  <si>
    <t>SOGEI – Progettazione e Sviluppo Impianti</t>
  </si>
  <si>
    <t>Acquisto Subscription Revit per 12 mesi</t>
  </si>
  <si>
    <t>SOGEI – Conduzione e Manutenzione Impianti</t>
  </si>
  <si>
    <t>Acquisto Subscription Autocad Full per 12 mesi</t>
  </si>
  <si>
    <t>SOGEI – Logistica e Sicurezza sul Lavoro</t>
  </si>
  <si>
    <t>10</t>
  </si>
  <si>
    <t>6</t>
  </si>
  <si>
    <t>16</t>
  </si>
  <si>
    <t>4</t>
  </si>
  <si>
    <t>5</t>
  </si>
  <si>
    <t>SOGEI – Applicazioni trasversali e Data Management DAG</t>
  </si>
  <si>
    <t>7</t>
  </si>
  <si>
    <t>8</t>
  </si>
  <si>
    <t xml:space="preserve">AutoCAD - including specialized toolsets – 
Product Subscription Renewal Multi-user Annual
fino al 3/5/2024
</t>
  </si>
  <si>
    <t>AutoCAD - including specialized toolsets – 
Product Subscription Renewal Multi-user Annual
fino al 3/5/2024</t>
  </si>
  <si>
    <t>3</t>
  </si>
  <si>
    <t>Iniziativa 001-2023 - RdA 51692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</si>
</sst>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49" fontId="14" fillId="4" borderId="12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  <protection locked="0"/>
    </xf>
    <xf numFmtId="49" fontId="14" fillId="4" borderId="11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0"/>
  <sheetViews>
    <sheetView tabSelected="1" zoomScale="74" zoomScaleNormal="74" workbookViewId="0">
      <selection activeCell="K7" sqref="K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4" width="18" style="25" customWidth="1"/>
    <col min="5" max="5" width="41.7265625" style="25" customWidth="1"/>
    <col min="6" max="6" width="10.453125" customWidth="1"/>
    <col min="7" max="7" width="23.453125" customWidth="1"/>
    <col min="8" max="8" width="24.7265625" customWidth="1"/>
  </cols>
  <sheetData>
    <row r="2" spans="3:11" ht="15.5" x14ac:dyDescent="0.35">
      <c r="C2" s="41" t="s">
        <v>32</v>
      </c>
      <c r="D2" s="41"/>
      <c r="E2" s="41"/>
      <c r="I2" s="1"/>
    </row>
    <row r="3" spans="3:11" ht="18" customHeight="1" thickBot="1" x14ac:dyDescent="0.4">
      <c r="I3" s="8"/>
    </row>
    <row r="4" spans="3:11" ht="15" thickBot="1" x14ac:dyDescent="0.4">
      <c r="G4" s="7" t="s">
        <v>0</v>
      </c>
      <c r="I4" s="8"/>
    </row>
    <row r="5" spans="3:11" ht="60.75" customHeight="1" thickBot="1" x14ac:dyDescent="0.4">
      <c r="C5" s="21" t="s">
        <v>7</v>
      </c>
      <c r="D5" s="19" t="s">
        <v>13</v>
      </c>
      <c r="E5" s="19" t="s">
        <v>1</v>
      </c>
      <c r="F5" s="16" t="s">
        <v>9</v>
      </c>
      <c r="G5" s="12" t="s">
        <v>6</v>
      </c>
      <c r="H5" s="13" t="s">
        <v>12</v>
      </c>
    </row>
    <row r="6" spans="3:11" ht="61.5" customHeight="1" thickBot="1" x14ac:dyDescent="0.4">
      <c r="C6" s="20" t="s">
        <v>5</v>
      </c>
      <c r="D6" s="20" t="s">
        <v>14</v>
      </c>
      <c r="E6" s="20" t="s">
        <v>29</v>
      </c>
      <c r="F6" s="17" t="s">
        <v>11</v>
      </c>
      <c r="G6" s="14"/>
      <c r="H6" s="15">
        <f>F6*G6</f>
        <v>0</v>
      </c>
    </row>
    <row r="7" spans="3:11" ht="61.5" customHeight="1" thickBot="1" x14ac:dyDescent="0.4">
      <c r="C7" s="20" t="s">
        <v>10</v>
      </c>
      <c r="D7" s="20" t="s">
        <v>15</v>
      </c>
      <c r="E7" s="20" t="s">
        <v>30</v>
      </c>
      <c r="F7" s="18" t="s">
        <v>21</v>
      </c>
      <c r="G7" s="14"/>
      <c r="H7" s="15">
        <f t="shared" ref="H7:H13" si="0">F7*G7</f>
        <v>0</v>
      </c>
    </row>
    <row r="8" spans="3:11" ht="61.5" customHeight="1" thickBot="1" x14ac:dyDescent="0.4">
      <c r="C8" s="20" t="s">
        <v>31</v>
      </c>
      <c r="D8" s="20" t="s">
        <v>16</v>
      </c>
      <c r="E8" s="20" t="s">
        <v>17</v>
      </c>
      <c r="F8" s="18" t="s">
        <v>28</v>
      </c>
      <c r="G8" s="14"/>
      <c r="H8" s="15">
        <f t="shared" si="0"/>
        <v>0</v>
      </c>
    </row>
    <row r="9" spans="3:11" ht="61.5" customHeight="1" thickBot="1" x14ac:dyDescent="0.4">
      <c r="C9" s="20" t="s">
        <v>24</v>
      </c>
      <c r="D9" s="20" t="s">
        <v>18</v>
      </c>
      <c r="E9" s="20" t="s">
        <v>19</v>
      </c>
      <c r="F9" s="18" t="s">
        <v>23</v>
      </c>
      <c r="G9" s="14"/>
      <c r="H9" s="15">
        <f t="shared" si="0"/>
        <v>0</v>
      </c>
    </row>
    <row r="10" spans="3:11" ht="61.5" customHeight="1" thickBot="1" x14ac:dyDescent="0.4">
      <c r="C10" s="20" t="s">
        <v>25</v>
      </c>
      <c r="D10" s="20" t="s">
        <v>20</v>
      </c>
      <c r="E10" s="20" t="s">
        <v>17</v>
      </c>
      <c r="F10" s="18" t="s">
        <v>10</v>
      </c>
      <c r="G10" s="14"/>
      <c r="H10" s="15">
        <f t="shared" ref="H10:H12" si="1">F10*G10</f>
        <v>0</v>
      </c>
    </row>
    <row r="11" spans="3:11" ht="61.5" customHeight="1" thickBot="1" x14ac:dyDescent="0.4">
      <c r="C11" s="20" t="s">
        <v>22</v>
      </c>
      <c r="D11" s="20" t="s">
        <v>20</v>
      </c>
      <c r="E11" s="20" t="s">
        <v>19</v>
      </c>
      <c r="F11" s="18" t="s">
        <v>24</v>
      </c>
      <c r="G11" s="14"/>
      <c r="H11" s="15">
        <f t="shared" si="1"/>
        <v>0</v>
      </c>
    </row>
    <row r="12" spans="3:11" ht="61.5" customHeight="1" thickBot="1" x14ac:dyDescent="0.4">
      <c r="C12" s="20" t="s">
        <v>27</v>
      </c>
      <c r="D12" s="20" t="s">
        <v>26</v>
      </c>
      <c r="E12" s="28" t="s">
        <v>17</v>
      </c>
      <c r="F12" s="29" t="s">
        <v>5</v>
      </c>
      <c r="G12" s="30"/>
      <c r="H12" s="15">
        <f t="shared" si="1"/>
        <v>0</v>
      </c>
    </row>
    <row r="13" spans="3:11" ht="61.5" customHeight="1" thickBot="1" x14ac:dyDescent="0.4">
      <c r="C13" s="20" t="s">
        <v>28</v>
      </c>
      <c r="D13" s="20" t="s">
        <v>26</v>
      </c>
      <c r="E13" s="31" t="s">
        <v>19</v>
      </c>
      <c r="F13" s="31" t="s">
        <v>10</v>
      </c>
      <c r="G13" s="32"/>
      <c r="H13" s="15">
        <f t="shared" si="0"/>
        <v>0</v>
      </c>
    </row>
    <row r="14" spans="3:11" ht="74.25" customHeight="1" thickBot="1" x14ac:dyDescent="0.4">
      <c r="C14" s="23"/>
      <c r="D14" s="24"/>
      <c r="E14" s="39" t="s">
        <v>2</v>
      </c>
      <c r="F14" s="39"/>
      <c r="G14" s="40"/>
      <c r="H14" s="22">
        <f>IF((SUM(H6:H13))&lt;=G16,(SUM(H6:H13)),"ERRORE l'importo offerto supera la base d'asta")</f>
        <v>0</v>
      </c>
    </row>
    <row r="15" spans="3:11" ht="12.75" customHeight="1" thickBot="1" x14ac:dyDescent="0.4">
      <c r="G15" s="1"/>
      <c r="H15" s="3"/>
      <c r="I15" s="2"/>
      <c r="J15" s="2"/>
      <c r="K15" s="2"/>
    </row>
    <row r="16" spans="3:11" s="2" customFormat="1" ht="41.25" customHeight="1" thickBot="1" x14ac:dyDescent="0.4">
      <c r="C16" s="26"/>
      <c r="D16" s="26"/>
      <c r="E16" s="11" t="s">
        <v>4</v>
      </c>
      <c r="G16" s="33">
        <v>142710</v>
      </c>
      <c r="H16" s="34"/>
    </row>
    <row r="17" spans="3:11" s="2" customFormat="1" ht="15" customHeight="1" thickBot="1" x14ac:dyDescent="0.4">
      <c r="C17" s="26"/>
      <c r="D17" s="26"/>
      <c r="E17" s="27"/>
      <c r="G17" s="5"/>
    </row>
    <row r="18" spans="3:11" s="2" customFormat="1" ht="66" customHeight="1" thickBot="1" x14ac:dyDescent="0.4">
      <c r="C18" s="26"/>
      <c r="D18" s="26"/>
      <c r="E18" s="11" t="s">
        <v>8</v>
      </c>
      <c r="G18" s="35" t="str">
        <f>IF(H14&gt;G16,"ATTENZIONE: L'offerta complessiva è superiore alla Base d'asta","OK")</f>
        <v>OK</v>
      </c>
      <c r="H18" s="36"/>
      <c r="I18"/>
      <c r="J18"/>
      <c r="K18"/>
    </row>
    <row r="19" spans="3:11" s="2" customFormat="1" ht="15" customHeight="1" thickBot="1" x14ac:dyDescent="0.4">
      <c r="C19" s="26"/>
      <c r="D19" s="26"/>
      <c r="E19" s="4"/>
      <c r="G19" s="9"/>
      <c r="I19" s="10"/>
      <c r="J19" s="10"/>
      <c r="K19" s="10"/>
    </row>
    <row r="20" spans="3:11" ht="31.5" customHeight="1" thickBot="1" x14ac:dyDescent="0.4">
      <c r="E20" s="6" t="s">
        <v>3</v>
      </c>
      <c r="G20" s="37">
        <f>IF((H14&lt;=G16),H14,"ERRORE")</f>
        <v>0</v>
      </c>
      <c r="H20" s="38"/>
    </row>
  </sheetData>
  <sheetProtection algorithmName="SHA-512" hashValue="3RHF2oAe3LUk+x5YmtNv8Qe1krzoLIFaKfHxuMiC3RYl48e783R3uSiKLhtrjw7kL87+wtCv5pHaMHGmGCaEhw==" saltValue="bIl0Y98h+1ayBlI3CwPweA==" spinCount="100000" sheet="1" objects="1" scenarios="1"/>
  <mergeCells count="5">
    <mergeCell ref="G16:H16"/>
    <mergeCell ref="G18:H18"/>
    <mergeCell ref="G20:H20"/>
    <mergeCell ref="E14:G14"/>
    <mergeCell ref="C2:E2"/>
  </mergeCells>
  <conditionalFormatting sqref="G20">
    <cfRule type="cellIs" dxfId="5" priority="6" operator="equal">
      <formula>$G$16</formula>
    </cfRule>
    <cfRule type="cellIs" dxfId="4" priority="7" operator="lessThan">
      <formula>$G$16</formula>
    </cfRule>
    <cfRule type="cellIs" dxfId="3" priority="9" operator="greaterThan">
      <formula>$G$16</formula>
    </cfRule>
  </conditionalFormatting>
  <conditionalFormatting sqref="H14">
    <cfRule type="cellIs" dxfId="2" priority="10" operator="greaterThan">
      <formula>#REF!</formula>
    </cfRule>
  </conditionalFormatting>
  <conditionalFormatting sqref="G20:H20">
    <cfRule type="cellIs" dxfId="1" priority="1" operator="greaterThan">
      <formula>$G$16</formula>
    </cfRule>
    <cfRule type="cellIs" dxfId="0" priority="2" operator="lessThanOrEqual">
      <formula>$G$16</formula>
    </cfRule>
  </conditionalFormatting>
  <dataValidations count="1">
    <dataValidation type="custom" operator="equal" allowBlank="1" showInputMessage="1" showErrorMessage="1" error="Non è possibile inserire più di due cifre decimali" sqref="G6:G13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2023-10-09T09:59:32Z</dcterms:modified>
</cp:coreProperties>
</file>