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20" windowWidth="19440" windowHeight="1362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1" l="1"/>
  <c r="E7" i="1"/>
  <c r="E8" i="1"/>
  <c r="E10" i="1" l="1"/>
  <c r="E9" i="1" l="1"/>
  <c r="E4" i="1" l="1"/>
  <c r="E5" i="1"/>
  <c r="E11" i="1" l="1"/>
  <c r="D17" i="1" s="1"/>
  <c r="D15" i="1" l="1"/>
</calcChain>
</file>

<file path=xl/sharedStrings.xml><?xml version="1.0" encoding="utf-8"?>
<sst xmlns="http://schemas.openxmlformats.org/spreadsheetml/2006/main" count="24" uniqueCount="24">
  <si>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</si>
  <si>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</si>
  <si>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</si>
  <si>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</si>
  <si>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</si>
  <si>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</si>
  <si>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</si>
  <si>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Totale (€)</t>
  </si>
  <si>
    <t>Quantità</t>
  </si>
  <si>
    <t>2</t>
  </si>
  <si>
    <t>Rda 51652</t>
  </si>
  <si>
    <t>MINI DOCK USB-C per notebook Thinkbook 15 Windows 10</t>
  </si>
  <si>
    <t>70</t>
  </si>
  <si>
    <t>Kit RAM da n 2 DIMM 8GB (totale 16GB)</t>
  </si>
  <si>
    <t>100</t>
  </si>
  <si>
    <t>HDD (esterno) Autoalimentato 2,5” 2 TB USB 3- Type-C</t>
  </si>
  <si>
    <t>60</t>
  </si>
  <si>
    <t>SSD (esterno) NVME Autoalimentato da 1TB USB3 Type-C</t>
  </si>
  <si>
    <t>88</t>
  </si>
  <si>
    <t xml:space="preserve">HDD (interno) 3,5 Pollici 3TB SATA </t>
  </si>
  <si>
    <t>20</t>
  </si>
  <si>
    <t xml:space="preserve">SSD (interno) 2,5 Pollici 512GB SATA </t>
  </si>
  <si>
    <t>50</t>
  </si>
  <si>
    <t xml:space="preserve">Docking &amp; Clone Station SATA USB 3.0, con Cavetto USB A e adatt. USB 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</si>
</sst>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9" fontId="4" fillId="4" borderId="6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Border="1" applyAlignment="1" applyProtection="1">
      <alignment horizontal="center" vertical="center" wrapText="1"/>
      <protection locked="0"/>
    </xf>
    <xf numFmtId="165" fontId="3" fillId="0" borderId="7" xfId="0" applyNumberFormat="1" applyFont="1" applyBorder="1" applyAlignment="1" applyProtection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Border="1" applyAlignment="1" applyProtection="1">
      <alignment horizontal="center" vertical="center" wrapText="1"/>
      <protection locked="0"/>
    </xf>
    <xf numFmtId="165" fontId="3" fillId="0" borderId="10" xfId="0" applyNumberFormat="1" applyFont="1" applyBorder="1" applyAlignment="1" applyProtection="1">
      <alignment horizontal="center" vertical="center" wrapText="1"/>
    </xf>
    <xf numFmtId="165" fontId="2" fillId="4" borderId="15" xfId="0" applyNumberFormat="1" applyFont="1" applyFill="1" applyBorder="1" applyAlignment="1" applyProtection="1">
      <alignment horizontal="center" vertical="center" wrapText="1"/>
    </xf>
    <xf numFmtId="49" fontId="4" fillId="4" borderId="13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Border="1" applyAlignment="1" applyProtection="1">
      <alignment horizontal="center" vertical="center" wrapText="1"/>
      <protection locked="0"/>
    </xf>
    <xf numFmtId="165" fontId="3" fillId="0" borderId="17" xfId="0" applyNumberFormat="1" applyFont="1" applyBorder="1" applyAlignment="1" applyProtection="1">
      <alignment horizontal="center" vertical="center" wrapText="1"/>
    </xf>
    <xf numFmtId="0" fontId="14" fillId="4" borderId="5" xfId="0" applyFont="1" applyFill="1" applyBorder="1" applyAlignment="1">
      <alignment vertical="center" wrapText="1"/>
    </xf>
    <xf numFmtId="0" fontId="14" fillId="4" borderId="16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4" fillId="4" borderId="8" xfId="0" applyFont="1" applyFill="1" applyBorder="1" applyAlignment="1">
      <alignment vertical="center" wrapText="1"/>
    </xf>
    <xf numFmtId="0" fontId="5" fillId="0" borderId="18" xfId="1" applyFont="1" applyFill="1" applyBorder="1" applyAlignment="1" applyProtection="1">
      <alignment horizontal="center" vertical="center" wrapText="1"/>
    </xf>
    <xf numFmtId="0" fontId="5" fillId="0" borderId="18" xfId="1" applyFont="1" applyFill="1" applyBorder="1" applyAlignment="1" applyProtection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165" fontId="7" fillId="0" borderId="1" xfId="1" applyNumberFormat="1" applyFont="1" applyFill="1" applyBorder="1" applyAlignment="1" applyProtection="1">
      <alignment horizontal="center" vertical="center"/>
    </xf>
    <xf numFmtId="165" fontId="7" fillId="0" borderId="3" xfId="1" applyNumberFormat="1" applyFont="1" applyFill="1" applyBorder="1" applyAlignment="1" applyProtection="1">
      <alignment horizontal="center" vertical="center"/>
    </xf>
    <xf numFmtId="165" fontId="8" fillId="3" borderId="1" xfId="4" applyNumberFormat="1" applyFont="1" applyFill="1" applyBorder="1" applyAlignment="1" applyProtection="1">
      <alignment horizontal="center" vertical="center" wrapText="1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2" fillId="0" borderId="3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tabSelected="1" zoomScaleNormal="100" workbookViewId="0">
      <selection activeCell="B1" sqref="B1"/>
    </sheetView>
  </sheetViews>
  <sheetFormatPr defaultColWidth="8.81640625" defaultRowHeight="14.5" x14ac:dyDescent="0.35"/>
  <cols>
    <col min="1" max="1" width="2.26953125" customWidth="1"/>
    <col min="2" max="2" width="72.7265625" customWidth="1"/>
    <col min="3" max="3" width="8.90625" customWidth="1"/>
    <col min="4" max="4" width="18.54296875" customWidth="1"/>
    <col min="5" max="5" width="20.90625" customWidth="1"/>
  </cols>
  <sheetData>
    <row r="1" spans="2:6" ht="16" customHeight="1" thickBot="1" x14ac:dyDescent="0.4">
      <c r="B1" s="25" t="s">
        <v>10</v>
      </c>
    </row>
    <row r="2" spans="2:6" ht="15" thickBot="1" x14ac:dyDescent="0.4">
      <c r="D2" s="12" t="s">
        <v>0</v>
      </c>
      <c r="F2" s="5"/>
    </row>
    <row r="3" spans="2:6" ht="15" thickBot="1" x14ac:dyDescent="0.4">
      <c r="B3" s="8" t="s">
        <v>1</v>
      </c>
      <c r="C3" s="9" t="s">
        <v>8</v>
      </c>
      <c r="D3" s="10" t="s">
        <v>5</v>
      </c>
      <c r="E3" s="11" t="s">
        <v>7</v>
      </c>
    </row>
    <row r="4" spans="2:6" x14ac:dyDescent="0.35">
      <c r="B4" s="23" t="s">
        <v>11</v>
      </c>
      <c r="C4" s="13" t="s">
        <v>12</v>
      </c>
      <c r="D4" s="14"/>
      <c r="E4" s="15">
        <f>C4*D4</f>
        <v>0</v>
      </c>
    </row>
    <row r="5" spans="2:6" x14ac:dyDescent="0.35">
      <c r="B5" s="24" t="s">
        <v>13</v>
      </c>
      <c r="C5" s="20" t="s">
        <v>14</v>
      </c>
      <c r="D5" s="21"/>
      <c r="E5" s="22">
        <f>C5*D5</f>
        <v>0</v>
      </c>
    </row>
    <row r="6" spans="2:6" x14ac:dyDescent="0.35">
      <c r="B6" s="24" t="s">
        <v>15</v>
      </c>
      <c r="C6" s="20" t="s">
        <v>16</v>
      </c>
      <c r="D6" s="21"/>
      <c r="E6" s="22">
        <f t="shared" ref="E6:E8" si="0">C6*D6</f>
        <v>0</v>
      </c>
    </row>
    <row r="7" spans="2:6" x14ac:dyDescent="0.35">
      <c r="B7" s="24" t="s">
        <v>17</v>
      </c>
      <c r="C7" s="20" t="s">
        <v>18</v>
      </c>
      <c r="D7" s="21"/>
      <c r="E7" s="22">
        <f t="shared" si="0"/>
        <v>0</v>
      </c>
    </row>
    <row r="8" spans="2:6" x14ac:dyDescent="0.35">
      <c r="B8" s="24" t="s">
        <v>19</v>
      </c>
      <c r="C8" s="20" t="s">
        <v>20</v>
      </c>
      <c r="D8" s="21"/>
      <c r="E8" s="22">
        <f t="shared" si="0"/>
        <v>0</v>
      </c>
    </row>
    <row r="9" spans="2:6" x14ac:dyDescent="0.35">
      <c r="B9" s="24" t="s">
        <v>21</v>
      </c>
      <c r="C9" s="20" t="s">
        <v>22</v>
      </c>
      <c r="D9" s="21"/>
      <c r="E9" s="22">
        <f>C9*D9</f>
        <v>0</v>
      </c>
    </row>
    <row r="10" spans="2:6" ht="15" thickBot="1" x14ac:dyDescent="0.4">
      <c r="B10" s="26" t="s">
        <v>23</v>
      </c>
      <c r="C10" s="16" t="s">
        <v>9</v>
      </c>
      <c r="D10" s="17"/>
      <c r="E10" s="18">
        <f>C10*D10</f>
        <v>0</v>
      </c>
    </row>
    <row r="11" spans="2:6" ht="44.5" customHeight="1" thickBot="1" x14ac:dyDescent="0.4">
      <c r="B11" s="29" t="s">
        <v>2</v>
      </c>
      <c r="C11" s="30"/>
      <c r="D11" s="31"/>
      <c r="E11" s="19">
        <f>IF((SUM(E4:E10))&lt;=D13,(SUM(E4:E10)),"ERRORE l'importo offerto supera la base d'asta")</f>
        <v>0</v>
      </c>
    </row>
    <row r="12" spans="2:6" ht="15" thickBot="1" x14ac:dyDescent="0.4">
      <c r="D12" s="1"/>
      <c r="E12" s="3"/>
      <c r="F12" s="2"/>
    </row>
    <row r="13" spans="2:6" s="2" customFormat="1" ht="21.5" customHeight="1" thickBot="1" x14ac:dyDescent="0.4">
      <c r="B13" s="27" t="s">
        <v>4</v>
      </c>
      <c r="C13"/>
      <c r="D13" s="32">
        <v>38686</v>
      </c>
      <c r="E13" s="33"/>
    </row>
    <row r="14" spans="2:6" s="2" customFormat="1" ht="15" thickBot="1" x14ac:dyDescent="0.4">
      <c r="C14"/>
      <c r="D14" s="4"/>
    </row>
    <row r="15" spans="2:6" s="2" customFormat="1" ht="55.5" customHeight="1" thickBot="1" x14ac:dyDescent="0.4">
      <c r="B15" s="27" t="s">
        <v>6</v>
      </c>
      <c r="C15"/>
      <c r="D15" s="34" t="str">
        <f>IF(E11&gt;D13,"ATTENZIONE: L'offerta complessiva è superiore alla Base d'asta","OK")</f>
        <v>OK</v>
      </c>
      <c r="E15" s="35"/>
      <c r="F15"/>
    </row>
    <row r="16" spans="2:6" s="2" customFormat="1" ht="18" thickBot="1" x14ac:dyDescent="0.4">
      <c r="C16"/>
      <c r="D16" s="6"/>
      <c r="F16" s="7"/>
    </row>
    <row r="17" spans="2:5" ht="27" customHeight="1" thickBot="1" x14ac:dyDescent="0.4">
      <c r="B17" s="28" t="s">
        <v>3</v>
      </c>
      <c r="D17" s="36">
        <f>IF((E11&lt;=D13),E11,"ERRORE")</f>
        <v>0</v>
      </c>
      <c r="E17" s="37"/>
    </row>
  </sheetData>
  <sheetProtection algorithmName="SHA-512" hashValue="VdU9iXjntLgu2wEZ9JVNLpJu2weV71kyGwcaqIRA8nH+fNgcfQ7yMFzJvtJOjMZFr/Jg7+a3salaUpcQU1/dkA==" saltValue="kRfH39Cpg8EhJtqNgRJoQA==" spinCount="100000" sheet="1" objects="1" scenarios="1"/>
  <mergeCells count="4">
    <mergeCell ref="B11:D11"/>
    <mergeCell ref="D13:E13"/>
    <mergeCell ref="D15:E15"/>
    <mergeCell ref="D17:E17"/>
  </mergeCells>
  <conditionalFormatting sqref="D17">
    <cfRule type="cellIs" dxfId="5" priority="6" operator="equal">
      <formula>$D$13</formula>
    </cfRule>
    <cfRule type="cellIs" dxfId="4" priority="7" operator="lessThan">
      <formula>$D$13</formula>
    </cfRule>
    <cfRule type="cellIs" dxfId="3" priority="9" operator="greaterThan">
      <formula>$D$13</formula>
    </cfRule>
  </conditionalFormatting>
  <conditionalFormatting sqref="E11">
    <cfRule type="cellIs" dxfId="2" priority="10" operator="greaterThan">
      <formula>#REF!</formula>
    </cfRule>
  </conditionalFormatting>
  <conditionalFormatting sqref="D17:E17">
    <cfRule type="cellIs" dxfId="1" priority="1" operator="greaterThan">
      <formula>$D$13</formula>
    </cfRule>
    <cfRule type="cellIs" dxfId="0" priority="2" operator="lessThanOrEqual">
      <formula>$D$13</formula>
    </cfRule>
  </conditionalFormatting>
  <dataValidations count="1">
    <dataValidation type="custom" operator="equal" allowBlank="1" showInputMessage="1" showErrorMessage="1" error="Non è possibile inserire più di due cifre decimali" sqref="D4:D10">
      <formula1>(LEN(D4)-LEN(INT(D4)))&lt;=3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2023-10-03T12:22:19Z</dcterms:modified>
</cp:coreProperties>
</file>