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Negoziazione MEPA 3551433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 l="1"/>
  <c r="F15" i="1" s="1"/>
  <c r="F13" i="1" l="1"/>
</calcChain>
</file>

<file path=xl/sharedStrings.xml><?xml version="1.0" encoding="utf-8"?>
<sst xmlns="http://schemas.openxmlformats.org/spreadsheetml/2006/main" count="20" uniqueCount="19">
  <si>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</si>
  <si>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</si>
  <si>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</si>
  <si>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</si>
  <si>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</si>
  <si>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</si>
  <si>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</si>
  <si>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</si>
  <si>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</si>
  <si>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</si>
  <si>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</si>
  <si>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NEGOZIAZIONE MEPA  n. 3551433 - C - 51490 - Servizio manutenzione sw e hw sistema di controllo accessi</t>
  </si>
  <si>
    <t>2</t>
  </si>
  <si>
    <t xml:space="preserve">Canone mensile per Manutenzione correttiva </t>
  </si>
  <si>
    <t>36</t>
  </si>
  <si>
    <t>3</t>
  </si>
  <si>
    <t>Giornate professionali di Supporto specialistico per manutenzione
evolutiva (a consumo)</t>
  </si>
  <si>
    <t>10</t>
  </si>
  <si>
    <t>Manutenzione straordinaria per upgrade release da EBI R500 a EBI 610 (a corpo)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</si>
</sst>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4" fillId="0" borderId="0" xfId="0" applyFont="1" applyFill="1" applyBorder="1"/>
    <xf numFmtId="0" fontId="1" fillId="0" borderId="3" xfId="0" applyFont="1" applyBorder="1" applyAlignment="1">
      <alignment horizontal="center" vertical="center"/>
    </xf>
    <xf numFmtId="0" fontId="5" fillId="0" borderId="0" xfId="0" applyFont="1"/>
    <xf numFmtId="0" fontId="0" fillId="0" borderId="0" xfId="0" applyBorder="1"/>
    <xf numFmtId="0" fontId="0" fillId="0" borderId="0" xfId="0" applyFont="1"/>
    <xf numFmtId="165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0" fontId="1" fillId="0" borderId="0" xfId="0" applyFont="1" applyFill="1" applyBorder="1" applyAlignment="1" applyProtection="1"/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left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165" fontId="0" fillId="0" borderId="8" xfId="0" applyNumberFormat="1" applyFont="1" applyBorder="1" applyAlignment="1" applyProtection="1">
      <alignment horizontal="center" vertical="center" wrapText="1"/>
      <protection locked="0"/>
    </xf>
    <xf numFmtId="165" fontId="0" fillId="0" borderId="12" xfId="0" applyNumberFormat="1" applyFont="1" applyBorder="1" applyAlignment="1" applyProtection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left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 applyProtection="1">
      <alignment horizontal="center" vertical="center" wrapText="1"/>
      <protection locked="0"/>
    </xf>
    <xf numFmtId="165" fontId="0" fillId="0" borderId="13" xfId="0" applyNumberFormat="1" applyFont="1" applyBorder="1" applyAlignment="1" applyProtection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49" fontId="6" fillId="4" borderId="15" xfId="0" applyNumberFormat="1" applyFont="1" applyFill="1" applyBorder="1" applyAlignment="1">
      <alignment horizontal="left" vertical="center" wrapText="1"/>
    </xf>
    <xf numFmtId="49" fontId="6" fillId="4" borderId="15" xfId="0" applyNumberFormat="1" applyFont="1" applyFill="1" applyBorder="1" applyAlignment="1">
      <alignment horizontal="center" vertical="center" wrapText="1"/>
    </xf>
    <xf numFmtId="165" fontId="0" fillId="0" borderId="15" xfId="0" applyNumberFormat="1" applyFont="1" applyBorder="1" applyAlignment="1" applyProtection="1">
      <alignment horizontal="center" vertical="center" wrapText="1"/>
      <protection locked="0"/>
    </xf>
    <xf numFmtId="165" fontId="0" fillId="0" borderId="16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65" fontId="0" fillId="0" borderId="0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/>
    </xf>
    <xf numFmtId="165" fontId="6" fillId="0" borderId="0" xfId="1" applyNumberFormat="1" applyFont="1" applyFill="1" applyBorder="1" applyAlignment="1" applyProtection="1">
      <alignment horizontal="center" vertical="center"/>
    </xf>
    <xf numFmtId="165" fontId="6" fillId="3" borderId="2" xfId="4" applyNumberFormat="1" applyFont="1" applyFill="1" applyBorder="1" applyAlignment="1" applyProtection="1">
      <alignment horizontal="center" vertical="center" wrapText="1"/>
    </xf>
    <xf numFmtId="165" fontId="6" fillId="3" borderId="4" xfId="4" applyNumberFormat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/>
    </xf>
    <xf numFmtId="165" fontId="6" fillId="0" borderId="0" xfId="4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7"/>
  <sheetViews>
    <sheetView tabSelected="1" zoomScale="110" zoomScaleNormal="110" workbookViewId="0">
      <selection activeCell="D20" sqref="D20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x14ac:dyDescent="0.35">
      <c r="C2" s="9" t="s">
        <v>11</v>
      </c>
      <c r="D2" s="9"/>
      <c r="E2" s="6"/>
      <c r="F2" s="6"/>
      <c r="G2" s="6"/>
      <c r="H2" s="1"/>
    </row>
    <row r="3" spans="3:10" ht="18" customHeight="1" thickBot="1" x14ac:dyDescent="0.4">
      <c r="C3" s="6"/>
      <c r="D3" s="6"/>
      <c r="E3" s="6"/>
      <c r="F3" s="6"/>
      <c r="G3" s="6"/>
      <c r="H3" s="4"/>
    </row>
    <row r="4" spans="3:10" ht="15" thickBot="1" x14ac:dyDescent="0.4">
      <c r="C4" s="6"/>
      <c r="D4" s="6"/>
      <c r="E4" s="6"/>
      <c r="F4" s="3" t="s">
        <v>0</v>
      </c>
      <c r="G4" s="6"/>
      <c r="H4" s="4"/>
    </row>
    <row r="5" spans="3:10" ht="60.75" customHeight="1" thickBot="1" x14ac:dyDescent="0.4">
      <c r="C5" s="10" t="s">
        <v>7</v>
      </c>
      <c r="D5" s="11" t="s">
        <v>1</v>
      </c>
      <c r="E5" s="12" t="s">
        <v>9</v>
      </c>
      <c r="F5" s="13" t="s">
        <v>6</v>
      </c>
      <c r="G5" s="14" t="s">
        <v>10</v>
      </c>
    </row>
    <row r="6" spans="3:10" ht="37" customHeight="1" x14ac:dyDescent="0.35">
      <c r="C6" s="15" t="s">
        <v>5</v>
      </c>
      <c r="D6" s="16" t="s">
        <v>18</v>
      </c>
      <c r="E6" s="17" t="s">
        <v>5</v>
      </c>
      <c r="F6" s="18"/>
      <c r="G6" s="19">
        <f>E6*F6</f>
        <v>0</v>
      </c>
    </row>
    <row r="7" spans="3:10" ht="29.5" customHeight="1" x14ac:dyDescent="0.35">
      <c r="C7" s="20" t="s">
        <v>12</v>
      </c>
      <c r="D7" s="21" t="s">
        <v>13</v>
      </c>
      <c r="E7" s="22" t="s">
        <v>14</v>
      </c>
      <c r="F7" s="23"/>
      <c r="G7" s="24">
        <f t="shared" ref="G7:G8" si="0">E7*F7</f>
        <v>0</v>
      </c>
    </row>
    <row r="8" spans="3:10" ht="44" thickBot="1" x14ac:dyDescent="0.4">
      <c r="C8" s="25" t="s">
        <v>15</v>
      </c>
      <c r="D8" s="26" t="s">
        <v>16</v>
      </c>
      <c r="E8" s="27" t="s">
        <v>17</v>
      </c>
      <c r="F8" s="28"/>
      <c r="G8" s="29">
        <f t="shared" si="0"/>
        <v>0</v>
      </c>
    </row>
    <row r="9" spans="3:10" ht="48.5" customHeight="1" thickBot="1" x14ac:dyDescent="0.4">
      <c r="C9" s="30"/>
      <c r="D9" s="31" t="s">
        <v>2</v>
      </c>
      <c r="E9" s="31"/>
      <c r="F9" s="32"/>
      <c r="G9" s="7" t="str">
        <f>IF(COUNTBLANK(F6:F8)=0,IF((SUM(G6:G8))&lt;=F11,(SUM(G6:G8)),"ERRORE l'importo offerto supera la base d'asta"),"Inserire importi unitari")</f>
        <v>Inserire importi unitari</v>
      </c>
    </row>
    <row r="10" spans="3:10" ht="12.75" customHeight="1" thickBot="1" x14ac:dyDescent="0.4">
      <c r="C10" s="6"/>
      <c r="D10" s="6"/>
      <c r="E10" s="6"/>
      <c r="F10" s="1"/>
      <c r="G10" s="33"/>
      <c r="H10" s="2"/>
      <c r="I10" s="2"/>
      <c r="J10" s="2"/>
    </row>
    <row r="11" spans="3:10" s="2" customFormat="1" ht="41.25" customHeight="1" thickBot="1" x14ac:dyDescent="0.4">
      <c r="C11" s="8"/>
      <c r="D11" s="34" t="s">
        <v>4</v>
      </c>
      <c r="E11" s="8"/>
      <c r="F11" s="35">
        <v>108000</v>
      </c>
      <c r="G11" s="36"/>
    </row>
    <row r="12" spans="3:10" s="2" customFormat="1" ht="15" customHeight="1" thickBot="1" x14ac:dyDescent="0.4">
      <c r="C12" s="8"/>
      <c r="D12" s="37"/>
      <c r="E12" s="8"/>
      <c r="F12" s="38"/>
      <c r="G12" s="8"/>
    </row>
    <row r="13" spans="3:10" s="2" customFormat="1" ht="47.5" customHeight="1" thickBot="1" x14ac:dyDescent="0.4">
      <c r="C13" s="8"/>
      <c r="D13" s="34" t="s">
        <v>8</v>
      </c>
      <c r="E13" s="8"/>
      <c r="F13" s="39" t="str">
        <f>IF(G9="Inserire importi unitari","Inserire importi unitari",IF((G9&lt;=F11),"OK","ERRORE l'importo offerto supera la base d'asta"))</f>
        <v>Inserire importi unitari</v>
      </c>
      <c r="G13" s="40"/>
      <c r="H13"/>
      <c r="I13"/>
      <c r="J13"/>
    </row>
    <row r="14" spans="3:10" s="2" customFormat="1" ht="15" customHeight="1" thickBot="1" x14ac:dyDescent="0.4">
      <c r="C14" s="8"/>
      <c r="D14" s="41"/>
      <c r="E14" s="8"/>
      <c r="F14" s="42"/>
      <c r="G14" s="8"/>
      <c r="H14" s="5"/>
      <c r="I14" s="5"/>
      <c r="J14" s="5"/>
    </row>
    <row r="15" spans="3:10" ht="38" customHeight="1" thickBot="1" x14ac:dyDescent="0.4">
      <c r="C15" s="6"/>
      <c r="D15" s="43" t="s">
        <v>3</v>
      </c>
      <c r="E15" s="6"/>
      <c r="F15" s="44" t="str">
        <f>IF(G9="Inserire importi unitari","Inserire importi unitari",IF((G9&lt;=F11),G9,"ERRORE l'importo offerto supera la base d'asta"))</f>
        <v>Inserire importi unitari</v>
      </c>
      <c r="G15" s="45"/>
    </row>
    <row r="16" spans="3:10" x14ac:dyDescent="0.35">
      <c r="C16" s="6"/>
      <c r="D16" s="6"/>
      <c r="E16" s="6"/>
      <c r="F16" s="6"/>
      <c r="G16" s="6"/>
    </row>
    <row r="17" spans="3:7" x14ac:dyDescent="0.35">
      <c r="C17" s="6"/>
      <c r="D17" s="6"/>
      <c r="E17" s="6"/>
      <c r="F17" s="6"/>
      <c r="G17" s="6"/>
    </row>
  </sheetData>
  <sheetProtection algorithmName="SHA-512" hashValue="YHP1NCgRueWMjce15zwZNslKThZaYx157hEh4mI4MwunaVFBuAWbHeRq1S50RU4drgyQqLbNtMzXdS4FnDf+Aw==" saltValue="WM0ctyMC7LMM1vIJEjKibg==" spinCount="100000" sheet="1" objects="1" scenarios="1"/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6:F8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Negoziazione MEPA 3551433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2023-05-10T13:17:04Z</dcterms:modified>
</cp:coreProperties>
</file>