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9" i="1"/>
  <c r="G5" i="1" l="1"/>
  <c r="G6" i="1"/>
  <c r="G7" i="1"/>
  <c r="G8" i="1"/>
  <c r="G11" i="1"/>
  <c r="G4" i="1" l="1"/>
  <c r="G12" i="1" l="1"/>
  <c r="F18" i="1" s="1"/>
  <c r="F16" i="1" l="1"/>
</calcChain>
</file>

<file path=xl/sharedStrings.xml><?xml version="1.0" encoding="utf-8"?>
<sst xmlns="http://schemas.openxmlformats.org/spreadsheetml/2006/main" count="35" uniqueCount="29">
  <si>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</si>
  <si>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</si>
  <si>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</si>
  <si>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</si>
  <si>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</si>
  <si>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</si>
  <si>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</si>
  <si>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</si>
  <si>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</si>
  <si>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Rda 51469</t>
  </si>
  <si>
    <t>Bundle “PureEngage Base Package”</t>
  </si>
  <si>
    <t>v8.5 - HA - Genesys Info Mart - SUB</t>
  </si>
  <si>
    <t>v9.0 - Bundled Historical Reporting - SUB</t>
  </si>
  <si>
    <t>v9.0 - Genesys Voice Platform (incl add'l capability) - SUB</t>
  </si>
  <si>
    <t>v8.5 - HA - Genesys Voice Platform (incl add'l capability) - SUB</t>
  </si>
  <si>
    <t>3GP21750ACAA - SUB</t>
  </si>
  <si>
    <t>3GP102994ACAA - SUB</t>
  </si>
  <si>
    <t>3GP105426ACAA - SUB</t>
  </si>
  <si>
    <t>3GP21251ACAA - SUB</t>
  </si>
  <si>
    <t>Giornata di supporto specialistico</t>
  </si>
  <si>
    <t>-</t>
  </si>
  <si>
    <t>Part Number</t>
  </si>
  <si>
    <t>1</t>
  </si>
  <si>
    <t>10</t>
  </si>
  <si>
    <t>30</t>
  </si>
  <si>
    <t>15</t>
  </si>
  <si>
    <t>Reinstatement fee</t>
  </si>
  <si>
    <t>Canone mensile manutenzione 10 apparecchi telefonici VOIP (SNOM 320)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</si>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</sst>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165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  <protection locked="0"/>
    </xf>
    <xf numFmtId="165" fontId="3" fillId="0" borderId="8" xfId="0" applyNumberFormat="1" applyFont="1" applyBorder="1" applyAlignment="1" applyProtection="1">
      <alignment horizontal="center" vertical="center" wrapText="1"/>
    </xf>
    <xf numFmtId="49" fontId="4" fillId="4" borderId="15" xfId="0" applyNumberFormat="1" applyFont="1" applyFill="1" applyBorder="1" applyAlignment="1">
      <alignment horizontal="left" vertical="center" wrapText="1"/>
    </xf>
    <xf numFmtId="165" fontId="3" fillId="0" borderId="16" xfId="0" applyNumberFormat="1" applyFont="1" applyBorder="1" applyAlignment="1" applyProtection="1">
      <alignment horizontal="center" vertical="center" wrapText="1"/>
    </xf>
    <xf numFmtId="49" fontId="4" fillId="4" borderId="12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3" xfId="0" applyNumberFormat="1" applyFont="1" applyBorder="1" applyAlignment="1" applyProtection="1">
      <alignment horizontal="center" vertical="center" wrapText="1"/>
    </xf>
    <xf numFmtId="49" fontId="4" fillId="4" borderId="14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165" fontId="7" fillId="3" borderId="1" xfId="1" applyNumberFormat="1" applyFont="1" applyFill="1" applyBorder="1" applyAlignment="1" applyProtection="1">
      <alignment horizontal="center" vertical="center"/>
    </xf>
    <xf numFmtId="165" fontId="7" fillId="3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8"/>
  <sheetViews>
    <sheetView tabSelected="1" zoomScale="110" zoomScaleNormal="110" workbookViewId="0">
      <selection activeCell="D10" sqref="D10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1" bestFit="1" customWidth="1"/>
    <col min="4" max="4" width="60.90625" bestFit="1" customWidth="1"/>
    <col min="5" max="5" width="8" customWidth="1"/>
    <col min="6" max="6" width="18.6328125" customWidth="1"/>
    <col min="7" max="7" width="25.1796875" customWidth="1"/>
  </cols>
  <sheetData>
    <row r="1" spans="3:10" ht="13.5" customHeight="1" thickBot="1" x14ac:dyDescent="0.4">
      <c r="C1" s="10" t="s">
        <v>9</v>
      </c>
      <c r="D1" s="10"/>
      <c r="H1" s="1"/>
    </row>
    <row r="2" spans="3:10" ht="14.5" customHeight="1" thickBot="1" x14ac:dyDescent="0.4">
      <c r="F2" s="12" t="s">
        <v>0</v>
      </c>
      <c r="H2" s="7"/>
    </row>
    <row r="3" spans="3:10" ht="15" thickBot="1" x14ac:dyDescent="0.4">
      <c r="C3" s="13" t="s">
        <v>21</v>
      </c>
      <c r="D3" s="14" t="s">
        <v>1</v>
      </c>
      <c r="E3" s="14" t="s">
        <v>6</v>
      </c>
      <c r="F3" s="15" t="s">
        <v>4</v>
      </c>
      <c r="G3" s="16" t="s">
        <v>8</v>
      </c>
    </row>
    <row r="4" spans="3:10" x14ac:dyDescent="0.35">
      <c r="C4" s="19" t="s">
        <v>20</v>
      </c>
      <c r="D4" s="29" t="s">
        <v>10</v>
      </c>
      <c r="E4" s="20" t="s">
        <v>22</v>
      </c>
      <c r="F4" s="21"/>
      <c r="G4" s="22">
        <f>E4*F4</f>
        <v>0</v>
      </c>
    </row>
    <row r="5" spans="3:10" x14ac:dyDescent="0.35">
      <c r="C5" s="23" t="s">
        <v>15</v>
      </c>
      <c r="D5" s="28" t="s">
        <v>11</v>
      </c>
      <c r="E5" s="17" t="s">
        <v>23</v>
      </c>
      <c r="F5" s="18"/>
      <c r="G5" s="24">
        <f t="shared" ref="G5:G11" si="0">E5*F5</f>
        <v>0</v>
      </c>
    </row>
    <row r="6" spans="3:10" x14ac:dyDescent="0.35">
      <c r="C6" s="23" t="s">
        <v>16</v>
      </c>
      <c r="D6" s="28" t="s">
        <v>12</v>
      </c>
      <c r="E6" s="17" t="s">
        <v>23</v>
      </c>
      <c r="F6" s="18"/>
      <c r="G6" s="24">
        <f t="shared" si="0"/>
        <v>0</v>
      </c>
    </row>
    <row r="7" spans="3:10" x14ac:dyDescent="0.35">
      <c r="C7" s="23" t="s">
        <v>17</v>
      </c>
      <c r="D7" s="28" t="s">
        <v>13</v>
      </c>
      <c r="E7" s="17" t="s">
        <v>24</v>
      </c>
      <c r="F7" s="18"/>
      <c r="G7" s="24">
        <f t="shared" si="0"/>
        <v>0</v>
      </c>
    </row>
    <row r="8" spans="3:10" x14ac:dyDescent="0.35">
      <c r="C8" s="23" t="s">
        <v>18</v>
      </c>
      <c r="D8" s="28" t="s">
        <v>14</v>
      </c>
      <c r="E8" s="17" t="s">
        <v>24</v>
      </c>
      <c r="F8" s="18"/>
      <c r="G8" s="24">
        <f t="shared" si="0"/>
        <v>0</v>
      </c>
    </row>
    <row r="9" spans="3:10" x14ac:dyDescent="0.35">
      <c r="C9" s="23" t="s">
        <v>20</v>
      </c>
      <c r="D9" s="28" t="s">
        <v>26</v>
      </c>
      <c r="E9" s="17" t="s">
        <v>22</v>
      </c>
      <c r="F9" s="18"/>
      <c r="G9" s="24">
        <f t="shared" si="0"/>
        <v>0</v>
      </c>
    </row>
    <row r="10" spans="3:10" x14ac:dyDescent="0.35">
      <c r="C10" s="23" t="s">
        <v>20</v>
      </c>
      <c r="D10" s="28" t="s">
        <v>19</v>
      </c>
      <c r="E10" s="45" t="s">
        <v>25</v>
      </c>
      <c r="F10" s="18"/>
      <c r="G10" s="24">
        <f t="shared" si="0"/>
        <v>0</v>
      </c>
    </row>
    <row r="11" spans="3:10" ht="15" thickBot="1" x14ac:dyDescent="0.4">
      <c r="C11" s="25" t="s">
        <v>20</v>
      </c>
      <c r="D11" s="30" t="s">
        <v>27</v>
      </c>
      <c r="E11" s="44" t="s">
        <v>28</v>
      </c>
      <c r="F11" s="26"/>
      <c r="G11" s="27">
        <f t="shared" si="0"/>
        <v>0</v>
      </c>
    </row>
    <row r="12" spans="3:10" ht="39" customHeight="1" thickBot="1" x14ac:dyDescent="0.4">
      <c r="C12" s="37" t="s">
        <v>7</v>
      </c>
      <c r="D12" s="38"/>
      <c r="E12" s="38"/>
      <c r="F12" s="39"/>
      <c r="G12" s="11">
        <f>IF((SUM(G4:G11))&lt;=F14,(SUM(G4:G11)),"ERRORE l'importo offerto supera la base d'asta")</f>
        <v>0</v>
      </c>
    </row>
    <row r="13" spans="3:10" ht="12.75" customHeight="1" thickBot="1" x14ac:dyDescent="0.4">
      <c r="F13" s="1"/>
      <c r="G13" s="4"/>
      <c r="H13" s="2"/>
      <c r="I13" s="2"/>
      <c r="J13" s="2"/>
    </row>
    <row r="14" spans="3:10" s="2" customFormat="1" ht="26" customHeight="1" thickBot="1" x14ac:dyDescent="0.4">
      <c r="C14" s="40" t="s">
        <v>3</v>
      </c>
      <c r="D14" s="41"/>
      <c r="F14" s="31">
        <v>72450</v>
      </c>
      <c r="G14" s="32"/>
    </row>
    <row r="15" spans="3:10" s="2" customFormat="1" ht="15" customHeight="1" thickBot="1" x14ac:dyDescent="0.4">
      <c r="C15" s="3"/>
      <c r="D15" s="3"/>
      <c r="F15" s="6"/>
    </row>
    <row r="16" spans="3:10" s="2" customFormat="1" ht="45.5" customHeight="1" thickBot="1" x14ac:dyDescent="0.4">
      <c r="C16" s="40" t="s">
        <v>5</v>
      </c>
      <c r="D16" s="41"/>
      <c r="F16" s="33" t="str">
        <f>IF(G12&gt;F14,"ATTENZIONE: L'offerta complessiva è superiore alla Base d'asta","OK")</f>
        <v>OK</v>
      </c>
      <c r="G16" s="34"/>
      <c r="H16"/>
      <c r="I16"/>
      <c r="J16"/>
    </row>
    <row r="17" spans="3:10" s="2" customFormat="1" ht="15" customHeight="1" thickBot="1" x14ac:dyDescent="0.4">
      <c r="C17" s="5"/>
      <c r="D17" s="5"/>
      <c r="F17" s="8"/>
      <c r="H17" s="9"/>
      <c r="I17" s="9"/>
      <c r="J17" s="9"/>
    </row>
    <row r="18" spans="3:10" ht="25" customHeight="1" thickBot="1" x14ac:dyDescent="0.4">
      <c r="C18" s="42" t="s">
        <v>2</v>
      </c>
      <c r="D18" s="43"/>
      <c r="F18" s="35">
        <f>IF((G12&lt;=F14),G12,"ERRORE")</f>
        <v>0</v>
      </c>
      <c r="G18" s="36"/>
    </row>
  </sheetData>
  <sheetProtection algorithmName="SHA-512" hashValue="KCNUBTsOaqH898p13iLtaN0LYeZsaI5KxlaznHVNZsECLxOy2ljrVL6XNa11jU6TARqyhwjoIPpqXOhwyoppbQ==" saltValue="2luwBinPQX4PQPZ8aQdlsQ==" spinCount="100000" sheet="1" objects="1" scenarios="1"/>
  <mergeCells count="7">
    <mergeCell ref="F14:G14"/>
    <mergeCell ref="F16:G16"/>
    <mergeCell ref="F18:G18"/>
    <mergeCell ref="C12:F12"/>
    <mergeCell ref="C14:D14"/>
    <mergeCell ref="C16:D16"/>
    <mergeCell ref="C18:D18"/>
  </mergeCells>
  <conditionalFormatting sqref="F18">
    <cfRule type="cellIs" dxfId="5" priority="6" operator="equal">
      <formula>$F$14</formula>
    </cfRule>
    <cfRule type="cellIs" dxfId="4" priority="7" operator="lessThan">
      <formula>$F$14</formula>
    </cfRule>
    <cfRule type="cellIs" dxfId="3" priority="9" operator="greaterThan">
      <formula>$F$14</formula>
    </cfRule>
  </conditionalFormatting>
  <conditionalFormatting sqref="G12">
    <cfRule type="cellIs" dxfId="2" priority="10" operator="greaterThan">
      <formula>#REF!</formula>
    </cfRule>
  </conditionalFormatting>
  <conditionalFormatting sqref="F18:G18">
    <cfRule type="cellIs" dxfId="1" priority="1" operator="greaterThan">
      <formula>$F$14</formula>
    </cfRule>
    <cfRule type="cellIs" dxfId="0" priority="2" operator="lessThanOrEqual">
      <formula>$F$14</formula>
    </cfRule>
  </conditionalFormatting>
  <dataValidations count="1">
    <dataValidation type="custom" operator="equal" allowBlank="1" showInputMessage="1" showErrorMessage="1" error="Non è possibile inserire più di due cifre decimali" sqref="F4:F11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2023-04-20T12:26:21Z</dcterms:modified>
</cp:coreProperties>
</file>