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francesco.maggiori\Desktop\158 - Acquisto e rinnovo prodotti Hw e Sw Digital Forensics (Maggiori - RdA 51021)\F2 - Documentazione gara\"/>
    </mc:Choice>
  </mc:AlternateContent>
  <bookViews>
    <workbookView xWindow="0" yWindow="0" windowWidth="19200" windowHeight="7830"/>
  </bookViews>
  <sheets>
    <sheet name="Foglio1" sheetId="1" r:id="rId1"/>
  </sheets>
  <calcPr calcId="162913"/>
</workbook>
</file>

<file path=xl/calcChain.xml><?xml version="1.0" encoding="utf-8"?>
<calcChain xmlns="http://schemas.openxmlformats.org/spreadsheetml/2006/main">
  <c r="J23" i="1" l="1"/>
  <c r="J18" i="1"/>
  <c r="J24" i="1" l="1"/>
  <c r="J8" i="1"/>
  <c r="J9" i="1"/>
  <c r="J10" i="1"/>
  <c r="J11" i="1"/>
  <c r="J12" i="1"/>
  <c r="J13" i="1"/>
  <c r="J14" i="1"/>
  <c r="J15" i="1"/>
  <c r="J16" i="1"/>
  <c r="J17" i="1"/>
  <c r="J19" i="1"/>
  <c r="J20" i="1"/>
  <c r="J21" i="1"/>
  <c r="J22" i="1"/>
  <c r="J5" i="1"/>
  <c r="J6" i="1"/>
  <c r="J7" i="1"/>
  <c r="J4" i="1"/>
  <c r="J3" i="1"/>
  <c r="J25" i="1" l="1"/>
  <c r="I31" i="1" l="1"/>
  <c r="I29" i="1" l="1"/>
</calcChain>
</file>

<file path=xl/sharedStrings.xml><?xml version="1.0" encoding="utf-8"?>
<sst xmlns="http://schemas.openxmlformats.org/spreadsheetml/2006/main" count="70" uniqueCount="62">
  <si>
    <t>Celle da compilare</t>
  </si>
  <si>
    <t>Importo totale offerto (€)</t>
  </si>
  <si>
    <t>Nome e descrizione prodotto</t>
  </si>
  <si>
    <t>BelkaSoft</t>
  </si>
  <si>
    <t>Cellebrite</t>
  </si>
  <si>
    <t>ElcomSoft</t>
  </si>
  <si>
    <t>GetData</t>
  </si>
  <si>
    <t>SysTools</t>
  </si>
  <si>
    <t>AccessData</t>
  </si>
  <si>
    <t>Passmark</t>
  </si>
  <si>
    <t>X-Ways</t>
  </si>
  <si>
    <t>MD5 Soft</t>
  </si>
  <si>
    <t>Oxygen</t>
  </si>
  <si>
    <t>Passware</t>
  </si>
  <si>
    <t>Importo unitario offerto</t>
  </si>
  <si>
    <t>Q.tà</t>
  </si>
  <si>
    <t>Produttore</t>
  </si>
  <si>
    <t>Simple Carver</t>
  </si>
  <si>
    <t>Nuove acquisizioni</t>
  </si>
  <si>
    <t>Rinnovo Software Maintenance Service (SMS)</t>
  </si>
  <si>
    <t>Rif. Capitolato Tecnico</t>
  </si>
  <si>
    <t xml:space="preserve">Prezzo totale a base d'asta al netto dell'IVA    &gt;     </t>
  </si>
  <si>
    <t>Sistema di Verifica in caso di offerta superiore alla base d'asta    &gt;</t>
  </si>
  <si>
    <t>Prezzo totale offerto al netto dell'IVA     &gt;</t>
  </si>
  <si>
    <t>Prezzo Totale Offerto al netto dell'IVA   &gt;</t>
  </si>
  <si>
    <t>Fee</t>
  </si>
  <si>
    <t>n.a.</t>
  </si>
  <si>
    <r>
      <t>“</t>
    </r>
    <r>
      <rPr>
        <b/>
        <sz val="11"/>
        <rFont val="Arial"/>
        <family val="2"/>
      </rPr>
      <t>Fee di riattivazione</t>
    </r>
    <r>
      <rPr>
        <sz val="11"/>
        <rFont val="Arial"/>
        <family val="2"/>
      </rPr>
      <t xml:space="preserve">” per colmare la soluzione di continuità, ove previsto dal produttore.
(Inserire il valore complessivo della somma delle fee di riattivazione di tutte le licenze dove il produttore lo preveda. Nel caso nessun produttore lo richieda, inserire valore "0") </t>
    </r>
  </si>
  <si>
    <t>SEH DongleServer Pro   (4+4 USB ports) - including  RMK4 Rack Mount Kit  (M0124)</t>
  </si>
  <si>
    <t>SEH</t>
  </si>
  <si>
    <t>Par. 2.3.1
Prodotti Hardware</t>
  </si>
  <si>
    <t>BelkaSoft T – Triage</t>
  </si>
  <si>
    <t>DiskInternals Recovery Suite (2 yrs SMS)</t>
  </si>
  <si>
    <t>DiskInternals</t>
  </si>
  <si>
    <t>F-Response</t>
  </si>
  <si>
    <t>F-Response Consultant + Covert Edition</t>
  </si>
  <si>
    <t>FAWproject</t>
  </si>
  <si>
    <t>FAW Professional</t>
  </si>
  <si>
    <t>Prossima Scadenza manutenzione</t>
  </si>
  <si>
    <t>Attuale scadenza manutenzione</t>
  </si>
  <si>
    <t>UFED Cloud Analyzer</t>
  </si>
  <si>
    <t>FTK – Forensic Tool Kit</t>
  </si>
  <si>
    <t>Belkasoft X – Evidence Center</t>
  </si>
  <si>
    <t>Mobile Forensic Detective</t>
  </si>
  <si>
    <t>OSF – OSForensics pro</t>
  </si>
  <si>
    <t>XWF – X-Ways Forensics</t>
  </si>
  <si>
    <t>EPRB – Password Recovery Bundle</t>
  </si>
  <si>
    <t>EMFB – Mobile Forensic Bundle</t>
  </si>
  <si>
    <t>Forensic Explorer</t>
  </si>
  <si>
    <t>VFC – Virtual Forensic Computing</t>
  </si>
  <si>
    <t>Password Kit Forensics</t>
  </si>
  <si>
    <t>Extended Suite + Sql-FR Bundle</t>
  </si>
  <si>
    <t>MailXaminer</t>
  </si>
  <si>
    <t>Par. 2.3.2.1 Prodotti Software</t>
  </si>
  <si>
    <t>Par. 2.3.2.2 Prodotti Software da Aggiornare (SMS)</t>
  </si>
  <si>
    <t>Par. 2.3.3 
Fee di riattivazione</t>
  </si>
  <si>
    <t>Kernel Exchange Suite - Technician</t>
  </si>
  <si>
    <t>Kernel DataRecovery</t>
  </si>
  <si>
    <t>USB Detective</t>
  </si>
  <si>
    <t>USB Detective Professional</t>
  </si>
  <si>
    <t>RdA 51021</t>
  </si>
  <si>
    <t>UFED Touch2 upgrade a UFED 4PC con reso hardware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</si>
</sst>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 #,##0.00_-;\-&quot;€&quot;\ * #,##0.00_-;_-&quot;€&quot;\ * &quot;-&quot;??_-;_-@_-"/>
    <numFmt numFmtId="165" formatCode="_-* #,##0_-;\-* #,##0_-;_-* &quot;-&quot;??_-;_-@_-"/>
    <numFmt numFmtId="166" formatCode="&quot;€&quot;\ #,##0.00"/>
    <numFmt numFmtId="167" formatCode="_-[$€-410]\ * #,##0.00_-;\-[$€-410]\ * #,##0.00_-;_-[$€-410]\ * &quot;-&quot;??_-;_-@_-"/>
  </numFmts>
  <fonts count="19" x14ac:knownFonts="1">
    <font>
      <sz val="11"/>
      <color theme="1"/>
      <name val="Calibri"/>
      <family val="2"/>
      <scheme val="minor"/>
    </font>
    <font>
      <b/>
      <sz val="10"/>
      <name val="Arial"/>
      <family val="2"/>
    </font>
    <font>
      <sz val="10"/>
      <name val="Arial"/>
      <family val="2"/>
    </font>
    <font>
      <sz val="11"/>
      <color theme="1"/>
      <name val="Calibri"/>
      <family val="2"/>
      <scheme val="minor"/>
    </font>
    <font>
      <sz val="10"/>
      <color theme="1"/>
      <name val="Arial"/>
      <family val="2"/>
    </font>
    <font>
      <sz val="10"/>
      <color theme="0"/>
      <name val="Arial"/>
      <family val="2"/>
    </font>
    <font>
      <b/>
      <sz val="10"/>
      <color theme="1"/>
      <name val="Arial"/>
      <family val="2"/>
    </font>
    <font>
      <b/>
      <sz val="10"/>
      <color rgb="FFFF0000"/>
      <name val="Arial"/>
      <family val="2"/>
    </font>
    <font>
      <sz val="11"/>
      <name val="Arial"/>
      <family val="2"/>
    </font>
    <font>
      <sz val="11"/>
      <color theme="1"/>
      <name val="Arial"/>
      <family val="2"/>
    </font>
    <font>
      <sz val="18"/>
      <name val="Arial"/>
      <family val="2"/>
    </font>
    <font>
      <b/>
      <sz val="14"/>
      <color theme="1"/>
      <name val="Arial"/>
      <family val="2"/>
    </font>
    <font>
      <b/>
      <sz val="12"/>
      <name val="Arial"/>
      <family val="2"/>
    </font>
    <font>
      <sz val="12"/>
      <color theme="1"/>
      <name val="Arial"/>
      <family val="2"/>
    </font>
    <font>
      <b/>
      <sz val="12"/>
      <color theme="1"/>
      <name val="Arial"/>
      <family val="2"/>
    </font>
    <font>
      <sz val="12"/>
      <name val="Arial"/>
      <family val="2"/>
    </font>
    <font>
      <b/>
      <sz val="11"/>
      <name val="Arial"/>
      <family val="2"/>
    </font>
    <font>
      <b/>
      <sz val="11"/>
      <color theme="1"/>
      <name val="Arial"/>
      <family val="2"/>
    </font>
    <font>
      <sz val="9"/>
      <name val="Arial"/>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BFBFBF"/>
        <bgColor indexed="64"/>
      </patternFill>
    </fill>
    <fill>
      <patternFill patternType="solid">
        <fgColor rgb="FF92D050"/>
        <bgColor indexed="64"/>
      </patternFill>
    </fill>
    <fill>
      <patternFill patternType="solid">
        <fgColor theme="4" tint="0.39997558519241921"/>
        <bgColor indexed="64"/>
      </patternFill>
    </fill>
    <fill>
      <patternFill patternType="solid">
        <fgColor rgb="FFFF00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3" fillId="0" borderId="0" applyFont="0" applyFill="0" applyBorder="0" applyAlignment="0" applyProtection="0"/>
    <xf numFmtId="164" fontId="3" fillId="0" borderId="0" applyFont="0" applyFill="0" applyBorder="0" applyAlignment="0" applyProtection="0"/>
    <xf numFmtId="0" fontId="2" fillId="0" borderId="0"/>
  </cellStyleXfs>
  <cellXfs count="108">
    <xf numFmtId="0" fontId="0" fillId="0" borderId="0" xfId="0"/>
    <xf numFmtId="0" fontId="4" fillId="2" borderId="0" xfId="0" applyFont="1" applyFill="1" applyProtection="1"/>
    <xf numFmtId="0" fontId="5" fillId="2" borderId="0" xfId="0" applyFont="1" applyFill="1" applyBorder="1" applyProtection="1"/>
    <xf numFmtId="0" fontId="6" fillId="2" borderId="0" xfId="0" applyFont="1" applyFill="1" applyProtection="1"/>
    <xf numFmtId="0" fontId="7" fillId="2" borderId="0" xfId="0" applyFont="1" applyFill="1" applyProtection="1"/>
    <xf numFmtId="0" fontId="1" fillId="2" borderId="0" xfId="0" applyFont="1" applyFill="1" applyBorder="1" applyProtection="1"/>
    <xf numFmtId="0" fontId="2" fillId="2" borderId="0" xfId="0" applyFont="1" applyFill="1" applyBorder="1" applyProtection="1"/>
    <xf numFmtId="0" fontId="1" fillId="2" borderId="0" xfId="0" applyFont="1" applyFill="1" applyBorder="1" applyAlignment="1" applyProtection="1">
      <alignment vertical="center" wrapText="1"/>
    </xf>
    <xf numFmtId="166" fontId="2" fillId="2" borderId="0" xfId="0" applyNumberFormat="1" applyFont="1" applyFill="1" applyBorder="1" applyAlignment="1" applyProtection="1">
      <alignment vertical="center" wrapText="1"/>
    </xf>
    <xf numFmtId="165" fontId="2" fillId="2" borderId="0" xfId="1" applyNumberFormat="1" applyFont="1" applyFill="1" applyBorder="1" applyAlignment="1" applyProtection="1">
      <alignment vertical="center"/>
    </xf>
    <xf numFmtId="10" fontId="2" fillId="2" borderId="0" xfId="0" applyNumberFormat="1" applyFont="1" applyFill="1" applyBorder="1" applyAlignment="1" applyProtection="1">
      <alignment vertical="center"/>
    </xf>
    <xf numFmtId="166" fontId="5" fillId="2" borderId="0" xfId="0" applyNumberFormat="1" applyFont="1" applyFill="1" applyBorder="1" applyAlignment="1" applyProtection="1">
      <alignment horizontal="center" vertical="center" wrapText="1"/>
    </xf>
    <xf numFmtId="10" fontId="5" fillId="2" borderId="0" xfId="0" applyNumberFormat="1" applyFont="1" applyFill="1" applyBorder="1" applyAlignment="1" applyProtection="1">
      <alignment horizontal="center" vertical="center"/>
    </xf>
    <xf numFmtId="166" fontId="2" fillId="2" borderId="0" xfId="0" applyNumberFormat="1" applyFont="1" applyFill="1" applyAlignment="1" applyProtection="1">
      <alignment horizontal="right"/>
    </xf>
    <xf numFmtId="164" fontId="2" fillId="2" borderId="0" xfId="0" applyNumberFormat="1" applyFont="1" applyFill="1" applyBorder="1" applyAlignment="1" applyProtection="1">
      <alignment horizontal="right"/>
    </xf>
    <xf numFmtId="164" fontId="2" fillId="2" borderId="0" xfId="0" applyNumberFormat="1" applyFont="1" applyFill="1" applyBorder="1" applyAlignment="1" applyProtection="1"/>
    <xf numFmtId="0" fontId="2" fillId="2" borderId="0" xfId="0" applyFont="1" applyFill="1" applyProtection="1"/>
    <xf numFmtId="0" fontId="4" fillId="2" borderId="0" xfId="0" applyFont="1" applyFill="1" applyBorder="1" applyProtection="1"/>
    <xf numFmtId="0" fontId="1" fillId="2" borderId="0" xfId="3" applyFont="1" applyFill="1" applyBorder="1" applyAlignment="1" applyProtection="1">
      <alignment horizontal="center" vertical="center" wrapText="1"/>
    </xf>
    <xf numFmtId="0" fontId="2" fillId="2" borderId="0" xfId="0" applyFont="1" applyFill="1" applyBorder="1" applyAlignment="1" applyProtection="1"/>
    <xf numFmtId="166" fontId="2" fillId="2" borderId="0" xfId="2" applyNumberFormat="1" applyFont="1" applyFill="1" applyBorder="1" applyAlignment="1" applyProtection="1">
      <alignment vertical="center"/>
    </xf>
    <xf numFmtId="0" fontId="4" fillId="2" borderId="0" xfId="0" applyFont="1" applyFill="1" applyAlignment="1" applyProtection="1">
      <alignment horizontal="left" vertical="center"/>
    </xf>
    <xf numFmtId="0" fontId="4" fillId="2" borderId="0" xfId="0" applyFont="1" applyFill="1" applyAlignment="1" applyProtection="1">
      <alignment horizontal="center" vertical="center"/>
    </xf>
    <xf numFmtId="0" fontId="4" fillId="2" borderId="0" xfId="0" applyFont="1" applyFill="1" applyBorder="1" applyAlignment="1" applyProtection="1">
      <alignment horizontal="center" vertical="center"/>
    </xf>
    <xf numFmtId="0" fontId="4" fillId="2" borderId="0" xfId="0" applyFont="1" applyFill="1" applyAlignment="1" applyProtection="1">
      <alignment vertical="center"/>
    </xf>
    <xf numFmtId="0" fontId="8" fillId="0" borderId="1" xfId="0" applyFont="1" applyBorder="1" applyAlignment="1">
      <alignment horizontal="center" vertical="center"/>
    </xf>
    <xf numFmtId="14" fontId="8" fillId="2" borderId="1" xfId="1" applyNumberFormat="1" applyFont="1" applyFill="1" applyBorder="1" applyAlignment="1" applyProtection="1">
      <alignment horizontal="center" vertical="center" wrapText="1"/>
    </xf>
    <xf numFmtId="0" fontId="8" fillId="0" borderId="1" xfId="0" applyFont="1" applyBorder="1" applyAlignment="1">
      <alignment horizontal="center" vertical="center" wrapText="1"/>
    </xf>
    <xf numFmtId="0" fontId="13" fillId="2" borderId="0" xfId="0" applyFont="1" applyFill="1" applyBorder="1" applyProtection="1"/>
    <xf numFmtId="14" fontId="8" fillId="2" borderId="8" xfId="1" applyNumberFormat="1" applyFont="1" applyFill="1" applyBorder="1" applyAlignment="1" applyProtection="1">
      <alignment horizontal="center" vertical="center" wrapText="1"/>
    </xf>
    <xf numFmtId="0" fontId="8" fillId="0" borderId="8" xfId="0" applyFont="1" applyBorder="1" applyAlignment="1">
      <alignment horizontal="center" vertical="center"/>
    </xf>
    <xf numFmtId="166" fontId="6" fillId="2" borderId="9" xfId="0" applyNumberFormat="1" applyFont="1" applyFill="1" applyBorder="1" applyAlignment="1" applyProtection="1">
      <alignment horizontal="center" vertical="center" wrapText="1"/>
    </xf>
    <xf numFmtId="166" fontId="6" fillId="2" borderId="10" xfId="0" applyNumberFormat="1" applyFont="1" applyFill="1" applyBorder="1" applyAlignment="1" applyProtection="1">
      <alignment horizontal="center" vertical="center" wrapText="1"/>
    </xf>
    <xf numFmtId="14" fontId="8" fillId="2" borderId="12" xfId="1" applyNumberFormat="1" applyFont="1" applyFill="1" applyBorder="1" applyAlignment="1" applyProtection="1">
      <alignment horizontal="center" vertical="center" wrapText="1"/>
    </xf>
    <xf numFmtId="0" fontId="8" fillId="0" borderId="12" xfId="0" applyFont="1" applyBorder="1" applyAlignment="1">
      <alignment horizontal="center" vertical="center"/>
    </xf>
    <xf numFmtId="167" fontId="4" fillId="3" borderId="12" xfId="2" applyNumberFormat="1" applyFont="1" applyFill="1" applyBorder="1" applyAlignment="1" applyProtection="1">
      <alignment horizontal="center" vertical="center" wrapText="1"/>
      <protection locked="0"/>
    </xf>
    <xf numFmtId="166" fontId="6" fillId="2" borderId="13" xfId="0" applyNumberFormat="1" applyFont="1" applyFill="1" applyBorder="1" applyAlignment="1" applyProtection="1">
      <alignment horizontal="center" vertical="center" wrapText="1"/>
    </xf>
    <xf numFmtId="0" fontId="6" fillId="4" borderId="14" xfId="0" applyFont="1" applyFill="1" applyBorder="1" applyAlignment="1" applyProtection="1">
      <alignment horizontal="center" vertical="center" wrapText="1"/>
    </xf>
    <xf numFmtId="0" fontId="6" fillId="4" borderId="15" xfId="0" applyFon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6" fillId="4" borderId="16" xfId="0" applyFont="1" applyFill="1" applyBorder="1" applyAlignment="1" applyProtection="1">
      <alignment horizontal="center" vertical="center" wrapText="1"/>
    </xf>
    <xf numFmtId="0" fontId="8" fillId="0" borderId="8" xfId="0" applyFont="1" applyBorder="1" applyAlignment="1">
      <alignment horizontal="center" vertical="center" wrapText="1"/>
    </xf>
    <xf numFmtId="14" fontId="8" fillId="0" borderId="1" xfId="0" applyNumberFormat="1" applyFont="1" applyBorder="1" applyAlignment="1">
      <alignment horizontal="center" vertical="center" wrapText="1"/>
    </xf>
    <xf numFmtId="167" fontId="4" fillId="3" borderId="1" xfId="2" applyNumberFormat="1" applyFont="1" applyFill="1" applyBorder="1" applyAlignment="1" applyProtection="1">
      <alignment horizontal="center" vertical="center" wrapText="1"/>
      <protection locked="0"/>
    </xf>
    <xf numFmtId="0" fontId="6" fillId="3" borderId="17" xfId="0" applyFont="1" applyFill="1" applyBorder="1" applyAlignment="1" applyProtection="1">
      <alignment horizontal="center" vertical="center" wrapText="1"/>
    </xf>
    <xf numFmtId="167" fontId="4" fillId="3" borderId="8" xfId="2" applyNumberFormat="1" applyFont="1" applyFill="1" applyBorder="1" applyAlignment="1" applyProtection="1">
      <alignment horizontal="center" vertical="center" wrapText="1"/>
      <protection locked="0"/>
    </xf>
    <xf numFmtId="14" fontId="8" fillId="0" borderId="8" xfId="0" applyNumberFormat="1" applyFont="1" applyBorder="1" applyAlignment="1">
      <alignment horizontal="center" vertical="center" wrapText="1"/>
    </xf>
    <xf numFmtId="14" fontId="8" fillId="0" borderId="12" xfId="0" applyNumberFormat="1" applyFont="1" applyBorder="1" applyAlignment="1">
      <alignment horizontal="center" vertical="center" wrapText="1"/>
    </xf>
    <xf numFmtId="0" fontId="14" fillId="7" borderId="17" xfId="0" applyFont="1" applyFill="1" applyBorder="1" applyAlignment="1" applyProtection="1">
      <alignment horizontal="center" vertical="center"/>
    </xf>
    <xf numFmtId="166" fontId="15" fillId="2" borderId="0" xfId="3" applyNumberFormat="1" applyFont="1" applyFill="1" applyBorder="1" applyAlignment="1" applyProtection="1">
      <alignment horizontal="center" vertical="center"/>
    </xf>
    <xf numFmtId="0" fontId="15" fillId="2" borderId="0" xfId="0" applyFont="1" applyFill="1" applyBorder="1" applyProtection="1"/>
    <xf numFmtId="166" fontId="15" fillId="2" borderId="0" xfId="2" applyNumberFormat="1" applyFont="1" applyFill="1" applyBorder="1" applyAlignment="1" applyProtection="1">
      <alignment horizontal="center" vertical="center" wrapText="1"/>
    </xf>
    <xf numFmtId="166" fontId="15" fillId="2" borderId="0" xfId="2" applyNumberFormat="1" applyFont="1" applyFill="1" applyBorder="1" applyAlignment="1" applyProtection="1">
      <alignment vertical="center"/>
    </xf>
    <xf numFmtId="166" fontId="14" fillId="2" borderId="17" xfId="0" applyNumberFormat="1" applyFont="1" applyFill="1" applyBorder="1" applyAlignment="1" applyProtection="1">
      <alignment horizontal="center" vertical="center" wrapText="1"/>
    </xf>
    <xf numFmtId="49" fontId="2" fillId="2" borderId="11" xfId="0" applyNumberFormat="1" applyFont="1" applyFill="1" applyBorder="1" applyAlignment="1" applyProtection="1">
      <alignment horizontal="center" vertical="center" wrapText="1"/>
    </xf>
    <xf numFmtId="49" fontId="8" fillId="2" borderId="20" xfId="0" applyNumberFormat="1" applyFont="1" applyFill="1" applyBorder="1" applyAlignment="1" applyProtection="1">
      <alignment horizontal="left" vertical="center" wrapText="1"/>
    </xf>
    <xf numFmtId="49" fontId="2" fillId="2" borderId="20" xfId="0" applyNumberFormat="1" applyFont="1" applyFill="1" applyBorder="1" applyAlignment="1" applyProtection="1">
      <alignment horizontal="center" vertical="center" wrapText="1"/>
    </xf>
    <xf numFmtId="14" fontId="2" fillId="2" borderId="20" xfId="1" applyNumberFormat="1" applyFont="1" applyFill="1" applyBorder="1" applyAlignment="1" applyProtection="1">
      <alignment horizontal="center" vertical="center" wrapText="1"/>
    </xf>
    <xf numFmtId="0" fontId="8" fillId="0" borderId="20" xfId="0" applyFont="1" applyBorder="1" applyAlignment="1">
      <alignment horizontal="center" vertical="center"/>
    </xf>
    <xf numFmtId="167" fontId="4" fillId="3" borderId="20" xfId="2" applyNumberFormat="1" applyFont="1" applyFill="1" applyBorder="1" applyAlignment="1" applyProtection="1">
      <alignment horizontal="center" vertical="center" wrapText="1"/>
      <protection locked="0"/>
    </xf>
    <xf numFmtId="166" fontId="6" fillId="2" borderId="21" xfId="0" applyNumberFormat="1" applyFont="1" applyFill="1" applyBorder="1" applyAlignment="1" applyProtection="1">
      <alignment horizontal="center" vertical="center" wrapText="1"/>
    </xf>
    <xf numFmtId="49" fontId="12" fillId="2" borderId="17" xfId="0" applyNumberFormat="1" applyFont="1" applyFill="1" applyBorder="1" applyAlignment="1" applyProtection="1">
      <alignment horizontal="center" vertical="center" wrapText="1"/>
    </xf>
    <xf numFmtId="0" fontId="8" fillId="0" borderId="23" xfId="0" applyFont="1" applyBorder="1" applyAlignment="1">
      <alignment horizontal="center" vertical="center"/>
    </xf>
    <xf numFmtId="49" fontId="15" fillId="2" borderId="17" xfId="0" applyNumberFormat="1" applyFont="1" applyFill="1" applyBorder="1" applyAlignment="1" applyProtection="1">
      <alignment horizontal="center" vertical="center" wrapText="1"/>
    </xf>
    <xf numFmtId="0" fontId="4" fillId="0" borderId="25" xfId="0" applyFont="1" applyBorder="1" applyAlignment="1">
      <alignment horizontal="center" vertical="center"/>
    </xf>
    <xf numFmtId="0" fontId="8" fillId="0" borderId="26" xfId="0" applyFont="1" applyBorder="1" applyAlignment="1">
      <alignment vertical="center" wrapText="1"/>
    </xf>
    <xf numFmtId="0" fontId="8" fillId="0" borderId="26" xfId="0" applyFont="1" applyBorder="1" applyAlignment="1">
      <alignment horizontal="center" vertical="center" wrapText="1"/>
    </xf>
    <xf numFmtId="14" fontId="8" fillId="2" borderId="26" xfId="1" applyNumberFormat="1" applyFont="1" applyFill="1" applyBorder="1" applyAlignment="1" applyProtection="1">
      <alignment horizontal="center" vertical="center" wrapText="1"/>
    </xf>
    <xf numFmtId="0" fontId="8" fillId="0" borderId="26" xfId="0" applyFont="1" applyBorder="1" applyAlignment="1">
      <alignment horizontal="center" vertical="center"/>
    </xf>
    <xf numFmtId="167" fontId="4" fillId="3" borderId="26" xfId="2" applyNumberFormat="1" applyFont="1" applyFill="1" applyBorder="1" applyAlignment="1" applyProtection="1">
      <alignment horizontal="center" vertical="center" wrapText="1"/>
      <protection locked="0"/>
    </xf>
    <xf numFmtId="166" fontId="6" fillId="2" borderId="27" xfId="0" applyNumberFormat="1" applyFont="1" applyFill="1" applyBorder="1" applyAlignment="1" applyProtection="1">
      <alignment horizontal="center" vertical="center" wrapText="1"/>
    </xf>
    <xf numFmtId="0" fontId="9" fillId="0" borderId="1" xfId="0" applyFont="1" applyBorder="1" applyAlignment="1">
      <alignment horizontal="left" vertical="center"/>
    </xf>
    <xf numFmtId="0" fontId="9" fillId="0" borderId="1" xfId="0" applyFont="1" applyBorder="1"/>
    <xf numFmtId="0" fontId="9" fillId="0" borderId="8" xfId="0" applyFont="1" applyBorder="1" applyAlignment="1">
      <alignment horizontal="left" vertical="center"/>
    </xf>
    <xf numFmtId="0" fontId="8" fillId="0" borderId="23" xfId="0" applyFont="1" applyFill="1" applyBorder="1" applyAlignment="1">
      <alignment horizontal="center" vertical="center"/>
    </xf>
    <xf numFmtId="0" fontId="8" fillId="2" borderId="23" xfId="0" applyFont="1" applyFill="1" applyBorder="1" applyAlignment="1">
      <alignment horizontal="center" vertical="center"/>
    </xf>
    <xf numFmtId="14" fontId="9" fillId="0" borderId="1" xfId="0" applyNumberFormat="1" applyFont="1" applyBorder="1" applyAlignment="1">
      <alignment horizontal="center"/>
    </xf>
    <xf numFmtId="0" fontId="9" fillId="0" borderId="23" xfId="0" applyFont="1" applyBorder="1" applyAlignment="1">
      <alignment horizontal="center"/>
    </xf>
    <xf numFmtId="0" fontId="9" fillId="0" borderId="22" xfId="0" applyFont="1" applyBorder="1" applyAlignment="1">
      <alignment horizontal="center" vertical="center"/>
    </xf>
    <xf numFmtId="0" fontId="18" fillId="0" borderId="23" xfId="0" applyFont="1" applyFill="1" applyBorder="1" applyAlignment="1">
      <alignment horizontal="center" vertical="center" wrapText="1"/>
    </xf>
    <xf numFmtId="0" fontId="9" fillId="0" borderId="12" xfId="0" applyFont="1" applyBorder="1" applyAlignment="1">
      <alignment vertical="center"/>
    </xf>
    <xf numFmtId="0" fontId="8" fillId="2" borderId="24" xfId="0" applyFont="1" applyFill="1" applyBorder="1" applyAlignment="1">
      <alignment horizontal="center" vertical="center" wrapText="1"/>
    </xf>
    <xf numFmtId="0" fontId="1" fillId="2" borderId="0" xfId="0" applyFont="1" applyFill="1" applyAlignment="1" applyProtection="1">
      <alignment vertical="center"/>
    </xf>
    <xf numFmtId="0" fontId="9" fillId="0" borderId="8" xfId="0" applyFont="1" applyBorder="1" applyAlignment="1">
      <alignment horizontal="left" vertical="center" wrapText="1"/>
    </xf>
    <xf numFmtId="49" fontId="10" fillId="2" borderId="5" xfId="0" applyNumberFormat="1" applyFont="1" applyFill="1" applyBorder="1" applyAlignment="1" applyProtection="1">
      <alignment horizontal="center" vertical="center" wrapText="1"/>
    </xf>
    <xf numFmtId="49" fontId="10" fillId="2" borderId="6" xfId="0" applyNumberFormat="1" applyFont="1" applyFill="1" applyBorder="1" applyAlignment="1" applyProtection="1">
      <alignment horizontal="center" vertical="center" wrapText="1"/>
    </xf>
    <xf numFmtId="49" fontId="10" fillId="2" borderId="7" xfId="0" applyNumberFormat="1" applyFont="1" applyFill="1" applyBorder="1" applyAlignment="1" applyProtection="1">
      <alignment horizontal="center" vertical="center" wrapText="1"/>
    </xf>
    <xf numFmtId="0" fontId="14" fillId="5" borderId="5" xfId="0" applyFont="1" applyFill="1" applyBorder="1" applyAlignment="1" applyProtection="1">
      <alignment horizontal="center" vertical="center" textRotation="90"/>
    </xf>
    <xf numFmtId="0" fontId="14" fillId="5" borderId="6" xfId="0" applyFont="1" applyFill="1" applyBorder="1" applyAlignment="1" applyProtection="1">
      <alignment horizontal="center" vertical="center" textRotation="90"/>
    </xf>
    <xf numFmtId="0" fontId="14" fillId="5" borderId="7" xfId="0" applyFont="1" applyFill="1" applyBorder="1" applyAlignment="1" applyProtection="1">
      <alignment horizontal="center" vertical="center" textRotation="90"/>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3" xfId="0" applyFont="1" applyFill="1" applyBorder="1" applyAlignment="1">
      <alignment horizontal="center" vertical="center"/>
    </xf>
    <xf numFmtId="0" fontId="17" fillId="6" borderId="5" xfId="0" applyFont="1" applyFill="1" applyBorder="1" applyAlignment="1" applyProtection="1">
      <alignment horizontal="center" vertical="center" textRotation="90"/>
    </xf>
    <xf numFmtId="0" fontId="17" fillId="6" borderId="6" xfId="0" applyFont="1" applyFill="1" applyBorder="1" applyAlignment="1" applyProtection="1">
      <alignment horizontal="center" vertical="center" textRotation="90"/>
    </xf>
    <xf numFmtId="0" fontId="17" fillId="6" borderId="7" xfId="0" applyFont="1" applyFill="1" applyBorder="1" applyAlignment="1" applyProtection="1">
      <alignment horizontal="center" vertical="center" textRotation="90"/>
    </xf>
    <xf numFmtId="0" fontId="12" fillId="2" borderId="2" xfId="3" applyFont="1" applyFill="1" applyBorder="1" applyAlignment="1" applyProtection="1">
      <alignment horizontal="right" vertical="center" wrapText="1"/>
    </xf>
    <xf numFmtId="0" fontId="12" fillId="2" borderId="4" xfId="3" applyFont="1" applyFill="1" applyBorder="1" applyAlignment="1" applyProtection="1">
      <alignment horizontal="right" vertical="center" wrapText="1"/>
    </xf>
    <xf numFmtId="0" fontId="12" fillId="2" borderId="3" xfId="3" applyFont="1" applyFill="1" applyBorder="1" applyAlignment="1" applyProtection="1">
      <alignment horizontal="right" vertical="center" wrapText="1"/>
    </xf>
    <xf numFmtId="0" fontId="11" fillId="2" borderId="2" xfId="0" applyFont="1" applyFill="1" applyBorder="1" applyAlignment="1" applyProtection="1">
      <alignment horizontal="right" vertical="center"/>
    </xf>
    <xf numFmtId="0" fontId="11" fillId="2" borderId="18" xfId="0" applyFont="1" applyFill="1" applyBorder="1" applyAlignment="1" applyProtection="1">
      <alignment horizontal="right" vertical="center"/>
    </xf>
    <xf numFmtId="0" fontId="11" fillId="2" borderId="19" xfId="0" applyFont="1" applyFill="1" applyBorder="1" applyAlignment="1" applyProtection="1">
      <alignment horizontal="right" vertical="center"/>
    </xf>
    <xf numFmtId="166" fontId="14" fillId="2" borderId="14" xfId="0" applyNumberFormat="1" applyFont="1" applyFill="1" applyBorder="1" applyAlignment="1" applyProtection="1">
      <alignment horizontal="center" vertical="center"/>
    </xf>
    <xf numFmtId="166" fontId="14" fillId="2" borderId="16" xfId="0" applyNumberFormat="1" applyFont="1" applyFill="1" applyBorder="1" applyAlignment="1" applyProtection="1">
      <alignment horizontal="center" vertical="center"/>
    </xf>
    <xf numFmtId="166" fontId="12" fillId="2" borderId="14" xfId="3" applyNumberFormat="1" applyFont="1" applyFill="1" applyBorder="1" applyAlignment="1" applyProtection="1">
      <alignment horizontal="center" vertical="center"/>
    </xf>
    <xf numFmtId="166" fontId="12" fillId="2" borderId="16" xfId="3" applyNumberFormat="1" applyFont="1" applyFill="1" applyBorder="1" applyAlignment="1" applyProtection="1">
      <alignment horizontal="center" vertical="center"/>
    </xf>
    <xf numFmtId="166" fontId="15" fillId="2" borderId="14" xfId="2" applyNumberFormat="1" applyFont="1" applyFill="1" applyBorder="1" applyAlignment="1" applyProtection="1">
      <alignment horizontal="center" vertical="center" wrapText="1"/>
    </xf>
    <xf numFmtId="166" fontId="15" fillId="2" borderId="16" xfId="2" applyNumberFormat="1" applyFont="1" applyFill="1" applyBorder="1" applyAlignment="1" applyProtection="1">
      <alignment horizontal="center" vertical="center" wrapText="1"/>
    </xf>
  </cellXfs>
  <cellStyles count="4">
    <cellStyle name="Migliaia" xfId="1" builtinId="3"/>
    <cellStyle name="Normale" xfId="0" builtinId="0"/>
    <cellStyle name="Normale 3" xfId="3"/>
    <cellStyle name="Valuta" xfId="2" builtinId="4"/>
  </cellStyles>
  <dxfs count="7">
    <dxf>
      <fill>
        <patternFill patternType="solid">
          <bgColor theme="0" tint="-4.9989318521683403E-2"/>
        </patternFill>
      </fill>
    </dxf>
    <dxf>
      <font>
        <color theme="0"/>
      </font>
    </dxf>
    <dxf>
      <fill>
        <patternFill>
          <bgColor rgb="FF92D050"/>
        </patternFill>
      </fill>
    </dxf>
    <dxf>
      <fill>
        <patternFill>
          <bgColor rgb="FFFF0000"/>
        </patternFill>
      </fill>
    </dxf>
    <dxf>
      <font>
        <color theme="1"/>
      </font>
      <fill>
        <patternFill patternType="solid">
          <fgColor rgb="FFFF0000"/>
          <bgColor rgb="FFFF0000"/>
        </patternFill>
      </fill>
    </dxf>
    <dxf>
      <font>
        <color theme="1"/>
      </font>
      <fill>
        <patternFill>
          <fgColor rgb="FF92D050"/>
          <bgColor rgb="FF92D050"/>
        </patternFill>
      </fill>
    </dxf>
    <dxf>
      <font>
        <color theme="1"/>
      </font>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3"/>
  <sheetViews>
    <sheetView tabSelected="1" zoomScale="70" zoomScaleNormal="70" workbookViewId="0">
      <selection activeCell="E6" sqref="E6"/>
    </sheetView>
  </sheetViews>
  <sheetFormatPr defaultColWidth="8.81640625" defaultRowHeight="12.5" x14ac:dyDescent="0.25"/>
  <cols>
    <col min="1" max="1" width="2.26953125" style="1" customWidth="1"/>
    <col min="2" max="2" width="6.453125" style="1" customWidth="1"/>
    <col min="3" max="3" width="20" style="21" customWidth="1"/>
    <col min="4" max="4" width="19.453125" style="1" customWidth="1"/>
    <col min="5" max="5" width="62.1796875" style="1" customWidth="1"/>
    <col min="6" max="6" width="15.1796875" style="1" customWidth="1"/>
    <col min="7" max="7" width="15.453125" style="1" customWidth="1"/>
    <col min="8" max="8" width="6" style="22" customWidth="1"/>
    <col min="9" max="9" width="18.81640625" style="1" customWidth="1"/>
    <col min="10" max="10" width="18.453125" style="1" customWidth="1"/>
    <col min="11" max="11" width="12.54296875" style="2" bestFit="1" customWidth="1"/>
    <col min="12" max="14" width="11.453125" style="2" bestFit="1" customWidth="1"/>
    <col min="15" max="15" width="16.7265625" style="1" bestFit="1" customWidth="1"/>
    <col min="16" max="16" width="8.81640625" style="1"/>
    <col min="17" max="17" width="14.54296875" style="1" bestFit="1" customWidth="1"/>
    <col min="18" max="16384" width="8.81640625" style="1"/>
  </cols>
  <sheetData>
    <row r="1" spans="2:14" ht="33.75" customHeight="1" thickBot="1" x14ac:dyDescent="0.35">
      <c r="C1" s="82" t="s">
        <v>60</v>
      </c>
      <c r="D1" s="24"/>
      <c r="I1" s="44" t="s">
        <v>0</v>
      </c>
      <c r="J1" s="4"/>
      <c r="K1" s="5"/>
      <c r="L1" s="6"/>
      <c r="M1" s="6"/>
      <c r="N1" s="6"/>
    </row>
    <row r="2" spans="2:14" ht="46.5" customHeight="1" thickBot="1" x14ac:dyDescent="0.3">
      <c r="C2" s="37" t="s">
        <v>20</v>
      </c>
      <c r="D2" s="38" t="s">
        <v>16</v>
      </c>
      <c r="E2" s="38" t="s">
        <v>2</v>
      </c>
      <c r="F2" s="38" t="s">
        <v>39</v>
      </c>
      <c r="G2" s="38" t="s">
        <v>38</v>
      </c>
      <c r="H2" s="38" t="s">
        <v>15</v>
      </c>
      <c r="I2" s="39" t="s">
        <v>14</v>
      </c>
      <c r="J2" s="40" t="s">
        <v>1</v>
      </c>
      <c r="K2" s="7"/>
      <c r="L2" s="7"/>
      <c r="M2" s="7"/>
      <c r="N2" s="7"/>
    </row>
    <row r="3" spans="2:14" ht="54.5" customHeight="1" thickBot="1" x14ac:dyDescent="0.3">
      <c r="B3" s="87" t="s">
        <v>18</v>
      </c>
      <c r="C3" s="63" t="s">
        <v>30</v>
      </c>
      <c r="D3" s="64" t="s">
        <v>29</v>
      </c>
      <c r="E3" s="65" t="s">
        <v>28</v>
      </c>
      <c r="F3" s="66" t="s">
        <v>26</v>
      </c>
      <c r="G3" s="67">
        <v>45657</v>
      </c>
      <c r="H3" s="68">
        <v>3</v>
      </c>
      <c r="I3" s="69"/>
      <c r="J3" s="70">
        <f>I3*H3</f>
        <v>0</v>
      </c>
      <c r="K3" s="8"/>
      <c r="L3" s="9"/>
      <c r="M3" s="10"/>
      <c r="N3" s="10"/>
    </row>
    <row r="4" spans="2:14" ht="17.149999999999999" customHeight="1" x14ac:dyDescent="0.25">
      <c r="B4" s="88"/>
      <c r="C4" s="84" t="s">
        <v>53</v>
      </c>
      <c r="D4" s="78" t="s">
        <v>3</v>
      </c>
      <c r="E4" s="73" t="s">
        <v>31</v>
      </c>
      <c r="F4" s="41" t="s">
        <v>26</v>
      </c>
      <c r="G4" s="29">
        <v>45657</v>
      </c>
      <c r="H4" s="30">
        <v>1</v>
      </c>
      <c r="I4" s="45"/>
      <c r="J4" s="31">
        <f>I4*H4</f>
        <v>0</v>
      </c>
      <c r="K4" s="8"/>
      <c r="L4" s="9"/>
      <c r="M4" s="10"/>
      <c r="N4" s="10"/>
    </row>
    <row r="5" spans="2:14" ht="17.149999999999999" customHeight="1" x14ac:dyDescent="0.3">
      <c r="B5" s="88"/>
      <c r="C5" s="85"/>
      <c r="D5" s="77" t="s">
        <v>33</v>
      </c>
      <c r="E5" s="71" t="s">
        <v>32</v>
      </c>
      <c r="F5" s="27" t="s">
        <v>26</v>
      </c>
      <c r="G5" s="26">
        <v>45657</v>
      </c>
      <c r="H5" s="25">
        <v>1</v>
      </c>
      <c r="I5" s="43"/>
      <c r="J5" s="32">
        <f t="shared" ref="J5:J7" si="0">I5*H5</f>
        <v>0</v>
      </c>
      <c r="K5" s="8"/>
      <c r="L5" s="9"/>
      <c r="M5" s="10"/>
      <c r="N5" s="10"/>
    </row>
    <row r="6" spans="2:14" ht="17.149999999999999" customHeight="1" x14ac:dyDescent="0.3">
      <c r="B6" s="88"/>
      <c r="C6" s="85"/>
      <c r="D6" s="77" t="s">
        <v>34</v>
      </c>
      <c r="E6" s="71" t="s">
        <v>35</v>
      </c>
      <c r="F6" s="27" t="s">
        <v>26</v>
      </c>
      <c r="G6" s="26">
        <v>45657</v>
      </c>
      <c r="H6" s="25">
        <v>2</v>
      </c>
      <c r="I6" s="43"/>
      <c r="J6" s="32">
        <f t="shared" si="0"/>
        <v>0</v>
      </c>
      <c r="K6" s="8"/>
      <c r="L6" s="9"/>
      <c r="M6" s="10"/>
      <c r="N6" s="10"/>
    </row>
    <row r="7" spans="2:14" ht="17.149999999999999" customHeight="1" thickBot="1" x14ac:dyDescent="0.35">
      <c r="B7" s="89"/>
      <c r="C7" s="86"/>
      <c r="D7" s="77" t="s">
        <v>36</v>
      </c>
      <c r="E7" s="71" t="s">
        <v>37</v>
      </c>
      <c r="F7" s="27" t="s">
        <v>26</v>
      </c>
      <c r="G7" s="26">
        <v>45657</v>
      </c>
      <c r="H7" s="25">
        <v>2</v>
      </c>
      <c r="I7" s="43"/>
      <c r="J7" s="32">
        <f t="shared" si="0"/>
        <v>0</v>
      </c>
      <c r="K7" s="8"/>
      <c r="L7" s="9"/>
      <c r="M7" s="10"/>
      <c r="N7" s="10"/>
    </row>
    <row r="8" spans="2:14" ht="26" customHeight="1" x14ac:dyDescent="0.25">
      <c r="B8" s="93" t="s">
        <v>19</v>
      </c>
      <c r="C8" s="84" t="s">
        <v>54</v>
      </c>
      <c r="D8" s="90" t="s">
        <v>4</v>
      </c>
      <c r="E8" s="83" t="s">
        <v>61</v>
      </c>
      <c r="F8" s="46">
        <v>44561</v>
      </c>
      <c r="G8" s="29">
        <v>45657</v>
      </c>
      <c r="H8" s="30">
        <v>2</v>
      </c>
      <c r="I8" s="45"/>
      <c r="J8" s="31">
        <f t="shared" ref="J8:J24" si="1">H8*I8</f>
        <v>0</v>
      </c>
      <c r="K8" s="8"/>
      <c r="L8" s="9"/>
      <c r="M8" s="10"/>
      <c r="N8" s="10"/>
    </row>
    <row r="9" spans="2:14" ht="15" customHeight="1" x14ac:dyDescent="0.25">
      <c r="B9" s="94"/>
      <c r="C9" s="85"/>
      <c r="D9" s="91"/>
      <c r="E9" s="71" t="s">
        <v>40</v>
      </c>
      <c r="F9" s="42">
        <v>44561</v>
      </c>
      <c r="G9" s="26">
        <v>45657</v>
      </c>
      <c r="H9" s="25">
        <v>1</v>
      </c>
      <c r="I9" s="43"/>
      <c r="J9" s="32">
        <f t="shared" si="1"/>
        <v>0</v>
      </c>
      <c r="K9" s="8"/>
      <c r="L9" s="9"/>
      <c r="M9" s="10"/>
      <c r="N9" s="10"/>
    </row>
    <row r="10" spans="2:14" ht="14.15" customHeight="1" x14ac:dyDescent="0.25">
      <c r="B10" s="94"/>
      <c r="C10" s="85"/>
      <c r="D10" s="62" t="s">
        <v>8</v>
      </c>
      <c r="E10" s="71" t="s">
        <v>41</v>
      </c>
      <c r="F10" s="42">
        <v>44561</v>
      </c>
      <c r="G10" s="26">
        <v>45657</v>
      </c>
      <c r="H10" s="25">
        <v>2</v>
      </c>
      <c r="I10" s="43"/>
      <c r="J10" s="32">
        <f t="shared" si="1"/>
        <v>0</v>
      </c>
      <c r="K10" s="8"/>
      <c r="L10" s="9"/>
      <c r="M10" s="10"/>
      <c r="N10" s="10"/>
    </row>
    <row r="11" spans="2:14" ht="14.15" customHeight="1" x14ac:dyDescent="0.25">
      <c r="B11" s="94"/>
      <c r="C11" s="85"/>
      <c r="D11" s="62" t="s">
        <v>3</v>
      </c>
      <c r="E11" s="71" t="s">
        <v>42</v>
      </c>
      <c r="F11" s="42">
        <v>44561</v>
      </c>
      <c r="G11" s="26">
        <v>45657</v>
      </c>
      <c r="H11" s="25">
        <v>1</v>
      </c>
      <c r="I11" s="43"/>
      <c r="J11" s="32">
        <f t="shared" si="1"/>
        <v>0</v>
      </c>
      <c r="K11" s="8"/>
      <c r="L11" s="9"/>
      <c r="M11" s="10"/>
      <c r="N11" s="10"/>
    </row>
    <row r="12" spans="2:14" ht="14.15" customHeight="1" x14ac:dyDescent="0.3">
      <c r="B12" s="94"/>
      <c r="C12" s="85"/>
      <c r="D12" s="74" t="s">
        <v>12</v>
      </c>
      <c r="E12" s="71" t="s">
        <v>43</v>
      </c>
      <c r="F12" s="76">
        <v>44434</v>
      </c>
      <c r="G12" s="26">
        <v>45657</v>
      </c>
      <c r="H12" s="25">
        <v>3</v>
      </c>
      <c r="I12" s="43"/>
      <c r="J12" s="32">
        <f t="shared" si="1"/>
        <v>0</v>
      </c>
      <c r="K12" s="8"/>
      <c r="L12" s="9"/>
      <c r="M12" s="10"/>
      <c r="N12" s="10"/>
    </row>
    <row r="13" spans="2:14" ht="14.15" customHeight="1" x14ac:dyDescent="0.3">
      <c r="B13" s="94"/>
      <c r="C13" s="85"/>
      <c r="D13" s="74" t="s">
        <v>9</v>
      </c>
      <c r="E13" s="72" t="s">
        <v>44</v>
      </c>
      <c r="F13" s="42">
        <v>44561</v>
      </c>
      <c r="G13" s="26">
        <v>45657</v>
      </c>
      <c r="H13" s="25">
        <v>1</v>
      </c>
      <c r="I13" s="43"/>
      <c r="J13" s="32">
        <f t="shared" si="1"/>
        <v>0</v>
      </c>
      <c r="K13" s="8"/>
      <c r="L13" s="9"/>
      <c r="M13" s="10"/>
      <c r="N13" s="10"/>
    </row>
    <row r="14" spans="2:14" ht="14.15" customHeight="1" x14ac:dyDescent="0.25">
      <c r="B14" s="94"/>
      <c r="C14" s="85"/>
      <c r="D14" s="74" t="s">
        <v>10</v>
      </c>
      <c r="E14" s="71" t="s">
        <v>45</v>
      </c>
      <c r="F14" s="42">
        <v>44561</v>
      </c>
      <c r="G14" s="26">
        <v>45657</v>
      </c>
      <c r="H14" s="25">
        <v>2</v>
      </c>
      <c r="I14" s="43"/>
      <c r="J14" s="32">
        <f t="shared" si="1"/>
        <v>0</v>
      </c>
      <c r="K14" s="8"/>
      <c r="L14" s="9"/>
      <c r="M14" s="10"/>
      <c r="N14" s="10"/>
    </row>
    <row r="15" spans="2:14" ht="14.15" customHeight="1" x14ac:dyDescent="0.25">
      <c r="B15" s="94"/>
      <c r="C15" s="85"/>
      <c r="D15" s="92" t="s">
        <v>5</v>
      </c>
      <c r="E15" s="71" t="s">
        <v>46</v>
      </c>
      <c r="F15" s="42">
        <v>44561</v>
      </c>
      <c r="G15" s="26">
        <v>45657</v>
      </c>
      <c r="H15" s="25">
        <v>1</v>
      </c>
      <c r="I15" s="43"/>
      <c r="J15" s="32">
        <f t="shared" si="1"/>
        <v>0</v>
      </c>
      <c r="K15" s="8"/>
      <c r="L15" s="9"/>
      <c r="M15" s="10"/>
      <c r="N15" s="10"/>
    </row>
    <row r="16" spans="2:14" ht="14.15" customHeight="1" x14ac:dyDescent="0.25">
      <c r="B16" s="94"/>
      <c r="C16" s="85"/>
      <c r="D16" s="92"/>
      <c r="E16" s="71" t="s">
        <v>47</v>
      </c>
      <c r="F16" s="42">
        <v>44561</v>
      </c>
      <c r="G16" s="26">
        <v>45657</v>
      </c>
      <c r="H16" s="25">
        <v>1</v>
      </c>
      <c r="I16" s="43"/>
      <c r="J16" s="32">
        <f t="shared" si="1"/>
        <v>0</v>
      </c>
      <c r="K16" s="8"/>
      <c r="L16" s="9"/>
      <c r="M16" s="10"/>
      <c r="N16" s="10"/>
    </row>
    <row r="17" spans="2:15" ht="14.15" customHeight="1" x14ac:dyDescent="0.3">
      <c r="B17" s="94"/>
      <c r="C17" s="85"/>
      <c r="D17" s="74" t="s">
        <v>6</v>
      </c>
      <c r="E17" s="72" t="s">
        <v>48</v>
      </c>
      <c r="F17" s="42">
        <v>44561</v>
      </c>
      <c r="G17" s="26">
        <v>45657</v>
      </c>
      <c r="H17" s="25">
        <v>1</v>
      </c>
      <c r="I17" s="43"/>
      <c r="J17" s="32">
        <f t="shared" si="1"/>
        <v>0</v>
      </c>
      <c r="K17" s="8"/>
      <c r="L17" s="9"/>
      <c r="M17" s="10"/>
      <c r="N17" s="10"/>
    </row>
    <row r="18" spans="2:15" ht="14.15" customHeight="1" x14ac:dyDescent="0.3">
      <c r="B18" s="94"/>
      <c r="C18" s="85"/>
      <c r="D18" s="79" t="s">
        <v>57</v>
      </c>
      <c r="E18" s="72" t="s">
        <v>56</v>
      </c>
      <c r="F18" s="42">
        <v>44561</v>
      </c>
      <c r="G18" s="26">
        <v>45657</v>
      </c>
      <c r="H18" s="25">
        <v>1</v>
      </c>
      <c r="I18" s="43"/>
      <c r="J18" s="32">
        <f t="shared" si="1"/>
        <v>0</v>
      </c>
      <c r="K18" s="8"/>
      <c r="L18" s="9"/>
      <c r="M18" s="10"/>
      <c r="N18" s="10"/>
    </row>
    <row r="19" spans="2:15" ht="14.15" customHeight="1" x14ac:dyDescent="0.3">
      <c r="B19" s="94"/>
      <c r="C19" s="85"/>
      <c r="D19" s="75" t="s">
        <v>11</v>
      </c>
      <c r="E19" s="72" t="s">
        <v>49</v>
      </c>
      <c r="F19" s="42">
        <v>44561</v>
      </c>
      <c r="G19" s="26">
        <v>45657</v>
      </c>
      <c r="H19" s="25">
        <v>2</v>
      </c>
      <c r="I19" s="43"/>
      <c r="J19" s="32">
        <f t="shared" si="1"/>
        <v>0</v>
      </c>
      <c r="K19" s="8"/>
      <c r="L19" s="9"/>
      <c r="M19" s="10"/>
      <c r="N19" s="10"/>
    </row>
    <row r="20" spans="2:15" ht="14.15" customHeight="1" x14ac:dyDescent="0.3">
      <c r="B20" s="94"/>
      <c r="C20" s="85"/>
      <c r="D20" s="75" t="s">
        <v>13</v>
      </c>
      <c r="E20" s="72" t="s">
        <v>50</v>
      </c>
      <c r="F20" s="42">
        <v>44561</v>
      </c>
      <c r="G20" s="26">
        <v>45657</v>
      </c>
      <c r="H20" s="25">
        <v>1</v>
      </c>
      <c r="I20" s="43"/>
      <c r="J20" s="32">
        <f t="shared" si="1"/>
        <v>0</v>
      </c>
      <c r="K20" s="8"/>
      <c r="L20" s="9"/>
      <c r="M20" s="10"/>
      <c r="N20" s="10"/>
    </row>
    <row r="21" spans="2:15" ht="14.15" customHeight="1" x14ac:dyDescent="0.3">
      <c r="B21" s="94"/>
      <c r="C21" s="85"/>
      <c r="D21" s="75" t="s">
        <v>17</v>
      </c>
      <c r="E21" s="72" t="s">
        <v>51</v>
      </c>
      <c r="F21" s="42">
        <v>44561</v>
      </c>
      <c r="G21" s="26">
        <v>45657</v>
      </c>
      <c r="H21" s="25">
        <v>1</v>
      </c>
      <c r="I21" s="43"/>
      <c r="J21" s="32">
        <f t="shared" si="1"/>
        <v>0</v>
      </c>
      <c r="K21" s="8"/>
      <c r="L21" s="9"/>
      <c r="M21" s="10"/>
      <c r="N21" s="10"/>
    </row>
    <row r="22" spans="2:15" ht="14.5" customHeight="1" x14ac:dyDescent="0.3">
      <c r="B22" s="94"/>
      <c r="C22" s="85"/>
      <c r="D22" s="75" t="s">
        <v>7</v>
      </c>
      <c r="E22" s="72" t="s">
        <v>52</v>
      </c>
      <c r="F22" s="42">
        <v>44561</v>
      </c>
      <c r="G22" s="26">
        <v>45657</v>
      </c>
      <c r="H22" s="25">
        <v>1</v>
      </c>
      <c r="I22" s="43"/>
      <c r="J22" s="32">
        <f t="shared" si="1"/>
        <v>0</v>
      </c>
      <c r="K22" s="8"/>
      <c r="L22" s="9"/>
      <c r="M22" s="10"/>
      <c r="N22" s="10"/>
    </row>
    <row r="23" spans="2:15" ht="15" customHeight="1" thickBot="1" x14ac:dyDescent="0.3">
      <c r="B23" s="95"/>
      <c r="C23" s="86"/>
      <c r="D23" s="81" t="s">
        <v>58</v>
      </c>
      <c r="E23" s="80" t="s">
        <v>59</v>
      </c>
      <c r="F23" s="47">
        <v>44561</v>
      </c>
      <c r="G23" s="33">
        <v>45657</v>
      </c>
      <c r="H23" s="34">
        <v>2</v>
      </c>
      <c r="I23" s="35"/>
      <c r="J23" s="36">
        <f t="shared" si="1"/>
        <v>0</v>
      </c>
      <c r="K23" s="8"/>
      <c r="L23" s="9"/>
      <c r="M23" s="10"/>
      <c r="N23" s="10"/>
    </row>
    <row r="24" spans="2:15" ht="80" customHeight="1" thickBot="1" x14ac:dyDescent="0.3">
      <c r="B24" s="48" t="s">
        <v>25</v>
      </c>
      <c r="C24" s="61" t="s">
        <v>55</v>
      </c>
      <c r="D24" s="54" t="s">
        <v>26</v>
      </c>
      <c r="E24" s="55" t="s">
        <v>27</v>
      </c>
      <c r="F24" s="56" t="s">
        <v>26</v>
      </c>
      <c r="G24" s="57" t="s">
        <v>26</v>
      </c>
      <c r="H24" s="58">
        <v>1</v>
      </c>
      <c r="I24" s="59"/>
      <c r="J24" s="60">
        <f t="shared" si="1"/>
        <v>0</v>
      </c>
      <c r="K24" s="8"/>
      <c r="L24" s="9"/>
      <c r="M24" s="10"/>
      <c r="N24" s="10"/>
    </row>
    <row r="25" spans="2:15" ht="42.75" customHeight="1" thickBot="1" x14ac:dyDescent="0.3">
      <c r="C25" s="99" t="s">
        <v>24</v>
      </c>
      <c r="D25" s="100"/>
      <c r="E25" s="100"/>
      <c r="F25" s="100"/>
      <c r="G25" s="100"/>
      <c r="H25" s="100"/>
      <c r="I25" s="101"/>
      <c r="J25" s="53">
        <f>SUM(J3:J24)</f>
        <v>0</v>
      </c>
      <c r="K25" s="11"/>
      <c r="L25" s="12"/>
      <c r="M25" s="12"/>
      <c r="N25" s="12"/>
    </row>
    <row r="26" spans="2:15" ht="13.5" thickBot="1" x14ac:dyDescent="0.35">
      <c r="I26" s="3"/>
      <c r="J26" s="13"/>
      <c r="K26" s="14"/>
      <c r="L26" s="15"/>
      <c r="M26" s="15"/>
      <c r="N26" s="15"/>
      <c r="O26" s="16"/>
    </row>
    <row r="27" spans="2:15" s="17" customFormat="1" ht="43.5" customHeight="1" thickBot="1" x14ac:dyDescent="0.3">
      <c r="C27" s="96" t="s">
        <v>21</v>
      </c>
      <c r="D27" s="97"/>
      <c r="E27" s="97"/>
      <c r="F27" s="97"/>
      <c r="G27" s="98"/>
      <c r="H27" s="18"/>
      <c r="I27" s="104">
        <v>154000</v>
      </c>
      <c r="J27" s="105"/>
      <c r="K27" s="19"/>
      <c r="L27" s="14"/>
      <c r="M27" s="14"/>
      <c r="N27" s="14"/>
      <c r="O27" s="6"/>
    </row>
    <row r="28" spans="2:15" s="17" customFormat="1" ht="16" thickBot="1" x14ac:dyDescent="0.4">
      <c r="E28" s="28"/>
      <c r="F28" s="28"/>
      <c r="G28" s="28"/>
      <c r="H28" s="23"/>
      <c r="I28" s="49"/>
      <c r="J28" s="50"/>
      <c r="K28" s="6"/>
      <c r="L28" s="6"/>
      <c r="M28" s="6"/>
      <c r="N28" s="6"/>
      <c r="O28" s="6"/>
    </row>
    <row r="29" spans="2:15" s="17" customFormat="1" ht="36" customHeight="1" thickBot="1" x14ac:dyDescent="0.3">
      <c r="C29" s="96" t="s">
        <v>22</v>
      </c>
      <c r="D29" s="97"/>
      <c r="E29" s="97"/>
      <c r="F29" s="97"/>
      <c r="G29" s="98"/>
      <c r="H29" s="18"/>
      <c r="I29" s="106" t="str">
        <f>IF(J25&gt;I27,"ATTENZIONE: L'offerta complessiva è superiore alla base d'asta","OK")</f>
        <v>OK</v>
      </c>
      <c r="J29" s="107"/>
      <c r="K29" s="20"/>
      <c r="L29" s="20"/>
      <c r="M29" s="2"/>
      <c r="N29" s="2"/>
      <c r="O29" s="6"/>
    </row>
    <row r="30" spans="2:15" s="17" customFormat="1" ht="16" thickBot="1" x14ac:dyDescent="0.4">
      <c r="E30" s="28"/>
      <c r="F30" s="28"/>
      <c r="G30" s="28"/>
      <c r="H30" s="23"/>
      <c r="I30" s="51"/>
      <c r="J30" s="52"/>
      <c r="K30" s="20"/>
      <c r="L30" s="20"/>
      <c r="M30" s="2"/>
      <c r="N30" s="2"/>
    </row>
    <row r="31" spans="2:15" ht="44.25" customHeight="1" thickBot="1" x14ac:dyDescent="0.3">
      <c r="C31" s="96" t="s">
        <v>23</v>
      </c>
      <c r="D31" s="97"/>
      <c r="E31" s="97"/>
      <c r="F31" s="97"/>
      <c r="G31" s="98"/>
      <c r="H31" s="18"/>
      <c r="I31" s="102">
        <f>IF((J25&lt;=I27),J25,"ERRORE")</f>
        <v>0</v>
      </c>
      <c r="J31" s="103"/>
      <c r="K31" s="20"/>
      <c r="L31" s="20"/>
    </row>
    <row r="32" spans="2:15" x14ac:dyDescent="0.25">
      <c r="J32" s="20"/>
      <c r="K32" s="20"/>
      <c r="L32" s="20"/>
    </row>
    <row r="33" spans="10:12" x14ac:dyDescent="0.25">
      <c r="J33" s="20"/>
      <c r="K33" s="20"/>
      <c r="L33" s="20"/>
    </row>
  </sheetData>
  <sheetProtection algorithmName="SHA-512" hashValue="bKI1o1xX+dq06j9p1z3h3JoFpJcrpqI+w5ZZ1Hao6H4Ib7LfF9dCo82HRMryPtd63/PFlBy8gsjorOxMbaBq3Q==" saltValue="5BG8TnYvFarLxae9yFHRNQ==" spinCount="100000" sheet="1" objects="1" scenarios="1"/>
  <mergeCells count="13">
    <mergeCell ref="C31:G31"/>
    <mergeCell ref="C25:I25"/>
    <mergeCell ref="I31:J31"/>
    <mergeCell ref="I27:J27"/>
    <mergeCell ref="I29:J29"/>
    <mergeCell ref="C27:G27"/>
    <mergeCell ref="C29:G29"/>
    <mergeCell ref="C4:C7"/>
    <mergeCell ref="B3:B7"/>
    <mergeCell ref="D8:D9"/>
    <mergeCell ref="D15:D16"/>
    <mergeCell ref="C8:C23"/>
    <mergeCell ref="B8:B23"/>
  </mergeCells>
  <conditionalFormatting sqref="I31">
    <cfRule type="cellIs" dxfId="6" priority="6" operator="equal">
      <formula>$I$27</formula>
    </cfRule>
    <cfRule type="cellIs" dxfId="5" priority="7" operator="lessThan">
      <formula>$I$27</formula>
    </cfRule>
    <cfRule type="cellIs" dxfId="4" priority="8" operator="greaterThan">
      <formula>$I$27</formula>
    </cfRule>
  </conditionalFormatting>
  <conditionalFormatting sqref="I31">
    <cfRule type="cellIs" dxfId="3" priority="4" operator="greaterThan">
      <formula>$I$27</formula>
    </cfRule>
    <cfRule type="cellIs" dxfId="2" priority="5" operator="lessThanOrEqual">
      <formula>$I$27</formula>
    </cfRule>
  </conditionalFormatting>
  <conditionalFormatting sqref="J3:J24">
    <cfRule type="cellIs" dxfId="1" priority="3" operator="equal">
      <formula>0</formula>
    </cfRule>
  </conditionalFormatting>
  <conditionalFormatting sqref="I3:I24">
    <cfRule type="notContainsBlanks" dxfId="0" priority="1">
      <formula>LEN(TRIM(I3))&gt;0</formula>
    </cfRule>
  </conditionalFormatting>
  <dataValidations count="1">
    <dataValidation type="custom" allowBlank="1" showInputMessage="1" showErrorMessage="1" errorTitle="ATTENZIONE!" error="Il valore immesso non è valido._x000a_Possono essere inseriti solo valori positivi e/o con un numero di cifre dopo la virgola non superiore a 2." sqref="I3:I24">
      <formula1>AND(IF(I3&gt;=0,TRUE,FALSE),(LEN(I3)-LEN(INT(I3)))&lt;=3)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Deloitte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 Gianluigi (IT - Roma)</dc:creator>
  <cp:lastModifiedBy>Francesco Maggiori</cp:lastModifiedBy>
  <dcterms:created xsi:type="dcterms:W3CDTF">2016-09-25T18:56:52Z</dcterms:created>
  <dcterms:modified xsi:type="dcterms:W3CDTF">2022-12-15T11:05:24Z</dcterms:modified>
</cp:coreProperties>
</file>