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60" windowWidth="19440" windowHeight="13560"/>
  </bookViews>
  <sheets>
    <sheet name="Dettaglio tecnico economico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1" l="1"/>
  <c r="G7" i="1" l="1"/>
  <c r="G6" i="1"/>
  <c r="G9" i="1" l="1"/>
  <c r="F13" i="1" s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<sst xmlns="http://schemas.openxmlformats.org/spreadsheetml/2006/main" count="13" uniqueCount="13">
  <si>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</si>
  <si>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</si>
  <si>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</si>
  <si>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</si>
  <si>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</si>
  <si>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Quantià
(A)</t>
  </si>
  <si>
    <t>Importo unitario (€)
(B)</t>
  </si>
  <si>
    <t>Importo totale (€)
(AxB)</t>
  </si>
  <si>
    <t>Setup della piattaforna (servizio a corpo)</t>
  </si>
  <si>
    <t>Canone TRIMESTRALE piattaforma (servizio a canone)</t>
  </si>
  <si>
    <t>Fee sul volume complessivo effettivamente transato di beni e servizi* (servizio a consumo)</t>
  </si>
  <si>
    <t>AFFIDAMENTO DIRETTO SU MEPA PER ACQUISIZIONE SERVIZI DI GESTIONE WELFARE PER CONSIP TRAMITE PIATTAFORMA WEB</t>
  </si>
  <si>
    <t>* Ai soli fini dell'aggiudicazione viene considerato il valore massimo del volume complessivo transato di beni e servizi stimato pari a 394.000 €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</si>
</sst>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u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7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0" xfId="0" applyFont="1"/>
    <xf numFmtId="0" fontId="5" fillId="0" borderId="1" xfId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/>
    <xf numFmtId="0" fontId="13" fillId="2" borderId="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164" fontId="14" fillId="0" borderId="9" xfId="0" applyNumberFormat="1" applyFont="1" applyBorder="1" applyAlignment="1" applyProtection="1">
      <alignment horizontal="center" vertical="center" wrapText="1"/>
      <protection locked="0"/>
    </xf>
    <xf numFmtId="164" fontId="14" fillId="0" borderId="10" xfId="0" applyNumberFormat="1" applyFont="1" applyBorder="1" applyAlignment="1" applyProtection="1">
      <alignment horizontal="center" vertical="center" wrapText="1"/>
    </xf>
    <xf numFmtId="164" fontId="14" fillId="0" borderId="12" xfId="0" applyNumberFormat="1" applyFont="1" applyBorder="1" applyAlignment="1" applyProtection="1">
      <alignment horizontal="center" vertical="center" wrapText="1"/>
    </xf>
    <xf numFmtId="164" fontId="14" fillId="0" borderId="15" xfId="0" applyNumberFormat="1" applyFont="1" applyBorder="1" applyAlignment="1" applyProtection="1">
      <alignment horizontal="center" vertical="center" wrapText="1"/>
    </xf>
    <xf numFmtId="0" fontId="12" fillId="4" borderId="9" xfId="0" applyNumberFormat="1" applyFont="1" applyFill="1" applyBorder="1" applyAlignment="1">
      <alignment horizontal="center" vertical="center" wrapText="1"/>
    </xf>
    <xf numFmtId="49" fontId="12" fillId="4" borderId="9" xfId="0" applyNumberFormat="1" applyFont="1" applyFill="1" applyBorder="1" applyAlignment="1">
      <alignment horizontal="left" vertical="center" wrapText="1"/>
    </xf>
    <xf numFmtId="49" fontId="12" fillId="4" borderId="5" xfId="0" applyNumberFormat="1" applyFont="1" applyFill="1" applyBorder="1" applyAlignment="1">
      <alignment horizontal="left" vertical="center" wrapText="1"/>
    </xf>
    <xf numFmtId="49" fontId="12" fillId="4" borderId="14" xfId="0" applyNumberFormat="1" applyFont="1" applyFill="1" applyBorder="1" applyAlignment="1">
      <alignment horizontal="left" vertical="center" wrapText="1"/>
    </xf>
    <xf numFmtId="0" fontId="12" fillId="4" borderId="5" xfId="0" applyNumberFormat="1" applyFont="1" applyFill="1" applyBorder="1" applyAlignment="1">
      <alignment horizontal="center" vertical="center" wrapText="1"/>
    </xf>
    <xf numFmtId="164" fontId="14" fillId="0" borderId="5" xfId="0" applyNumberFormat="1" applyFont="1" applyBorder="1" applyAlignment="1" applyProtection="1">
      <alignment horizontal="center" vertical="center" wrapText="1"/>
      <protection locked="0"/>
    </xf>
    <xf numFmtId="0" fontId="12" fillId="4" borderId="14" xfId="0" applyNumberFormat="1" applyFont="1" applyFill="1" applyBorder="1" applyAlignment="1">
      <alignment horizontal="center" vertical="center" wrapText="1"/>
    </xf>
    <xf numFmtId="10" fontId="14" fillId="0" borderId="14" xfId="0" applyNumberFormat="1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12" fillId="4" borderId="18" xfId="0" applyNumberFormat="1" applyFont="1" applyFill="1" applyBorder="1" applyAlignment="1">
      <alignment horizontal="center" vertical="center" wrapText="1"/>
    </xf>
    <xf numFmtId="164" fontId="14" fillId="0" borderId="17" xfId="0" applyNumberFormat="1" applyFont="1" applyBorder="1" applyAlignment="1" applyProtection="1">
      <alignment horizontal="center" vertical="center" wrapText="1"/>
      <protection locked="0"/>
    </xf>
    <xf numFmtId="49" fontId="12" fillId="5" borderId="8" xfId="0" applyNumberFormat="1" applyFont="1" applyFill="1" applyBorder="1" applyAlignment="1">
      <alignment horizontal="center" vertical="center" wrapText="1"/>
    </xf>
    <xf numFmtId="49" fontId="12" fillId="5" borderId="11" xfId="0" applyNumberFormat="1" applyFont="1" applyFill="1" applyBorder="1" applyAlignment="1">
      <alignment horizontal="center" vertical="center" wrapText="1"/>
    </xf>
    <xf numFmtId="49" fontId="12" fillId="5" borderId="13" xfId="0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4" xfId="1" applyNumberFormat="1" applyFont="1" applyFill="1" applyBorder="1" applyAlignment="1" applyProtection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0" fontId="15" fillId="0" borderId="0" xfId="0" applyFont="1"/>
  </cellXfs>
  <cellStyles count="4">
    <cellStyle name="Normale" xfId="0" builtinId="0"/>
    <cellStyle name="Normale 2" xfId="2"/>
    <cellStyle name="Normale 3" xfId="1"/>
    <cellStyle name="Percentuale 2" xfId="3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6"/>
  <sheetViews>
    <sheetView showGridLines="0" tabSelected="1" zoomScale="90" zoomScaleNormal="90" workbookViewId="0">
      <selection activeCell="I11" sqref="I11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2.54296875" customWidth="1"/>
    <col min="4" max="4" width="41.7265625" customWidth="1"/>
    <col min="5" max="5" width="10.453125" customWidth="1"/>
    <col min="6" max="6" width="23.453125" customWidth="1"/>
    <col min="7" max="7" width="28.453125" customWidth="1"/>
  </cols>
  <sheetData>
    <row r="2" spans="3:8" ht="15.5" x14ac:dyDescent="0.35">
      <c r="C2" s="10" t="s">
        <v>11</v>
      </c>
      <c r="D2" s="10"/>
      <c r="H2" s="1"/>
    </row>
    <row r="3" spans="3:8" ht="18" customHeight="1" thickBot="1" x14ac:dyDescent="0.4">
      <c r="H3" s="8"/>
    </row>
    <row r="4" spans="3:8" ht="15" thickBot="1" x14ac:dyDescent="0.4">
      <c r="F4" s="7" t="s">
        <v>0</v>
      </c>
      <c r="H4" s="8"/>
    </row>
    <row r="5" spans="3:8" ht="43.5" customHeight="1" thickBot="1" x14ac:dyDescent="0.4">
      <c r="C5" s="11"/>
      <c r="D5" s="12" t="s">
        <v>1</v>
      </c>
      <c r="E5" s="13" t="s">
        <v>5</v>
      </c>
      <c r="F5" s="14" t="s">
        <v>6</v>
      </c>
      <c r="G5" s="15" t="s">
        <v>7</v>
      </c>
    </row>
    <row r="6" spans="3:8" ht="19.5" customHeight="1" x14ac:dyDescent="0.35">
      <c r="C6" s="33"/>
      <c r="D6" s="21" t="s">
        <v>8</v>
      </c>
      <c r="E6" s="20">
        <v>1</v>
      </c>
      <c r="F6" s="16"/>
      <c r="G6" s="17" t="str">
        <f>IF(F6="","Inserire importo unitario",E6*F6)</f>
        <v>Inserire importo unitario</v>
      </c>
    </row>
    <row r="7" spans="3:8" ht="19.5" customHeight="1" x14ac:dyDescent="0.35">
      <c r="C7" s="34"/>
      <c r="D7" s="22" t="s">
        <v>9</v>
      </c>
      <c r="E7" s="24">
        <v>12</v>
      </c>
      <c r="F7" s="25"/>
      <c r="G7" s="18" t="str">
        <f t="shared" ref="G7" si="0">IF(F7="","Inserire importo unitario",E7*F7)</f>
        <v>Inserire importo unitario</v>
      </c>
    </row>
    <row r="8" spans="3:8" ht="29" customHeight="1" thickBot="1" x14ac:dyDescent="0.4">
      <c r="C8" s="35"/>
      <c r="D8" s="23" t="s">
        <v>10</v>
      </c>
      <c r="E8" s="26">
        <v>394000</v>
      </c>
      <c r="F8" s="27"/>
      <c r="G8" s="19" t="str">
        <f>IF(F8="","Inserire valore percentuale",E8*F8)</f>
        <v>Inserire valore percentuale</v>
      </c>
    </row>
    <row r="9" spans="3:8" ht="42.75" customHeight="1" thickBot="1" x14ac:dyDescent="0.4">
      <c r="C9" s="28"/>
      <c r="D9" s="29" t="s">
        <v>2</v>
      </c>
      <c r="E9" s="31"/>
      <c r="F9" s="32"/>
      <c r="G9" s="30" t="str">
        <f>IF(COUNTBLANK(F6:F8)=0,IF((SUM(G6:G8))&lt;=F11,(SUM(G6:G8)),"ERRORE l'importo offerto supera la base d'asta"),"Inserire importi unitari")</f>
        <v>Inserire importi unitari</v>
      </c>
    </row>
    <row r="10" spans="3:8" ht="12.75" customHeight="1" thickBot="1" x14ac:dyDescent="0.4">
      <c r="F10" s="1"/>
      <c r="G10" s="4"/>
      <c r="H10" s="2"/>
    </row>
    <row r="11" spans="3:8" s="2" customFormat="1" ht="41.25" customHeight="1" thickBot="1" x14ac:dyDescent="0.4">
      <c r="D11" s="9" t="s">
        <v>4</v>
      </c>
      <c r="F11" s="36">
        <v>30000</v>
      </c>
      <c r="G11" s="37"/>
    </row>
    <row r="12" spans="3:8" s="2" customFormat="1" ht="15" customHeight="1" thickBot="1" x14ac:dyDescent="0.4">
      <c r="D12" s="3"/>
      <c r="F12" s="5"/>
    </row>
    <row r="13" spans="3:8" ht="45.75" customHeight="1" thickBot="1" x14ac:dyDescent="0.4">
      <c r="D13" s="6" t="s">
        <v>3</v>
      </c>
      <c r="F13" s="38" t="str">
        <f>IF(G9="Inserire importi unitari","Inserire importi unitari",IF((G9&lt;=F11),G9,"ERRORE l'importo offerto supera la base d'asta"))</f>
        <v>Inserire importi unitari</v>
      </c>
      <c r="G13" s="39"/>
    </row>
    <row r="16" spans="3:8" ht="18.5" x14ac:dyDescent="0.45">
      <c r="D16" s="40" t="s">
        <v>12</v>
      </c>
    </row>
  </sheetData>
  <sheetProtection algorithmName="SHA-512" hashValue="vOyKL8C4MKhuBjQvCwq2pXEgdKAXzSwTIuhI9qdn1zK8JAFLR0JYb2bVUK5GspyNLNlzqk6ZZH7GWH+eNnMlwg==" saltValue="uSDKANFpt5FAhd4byDINzQ==" spinCount="100000" sheet="1" objects="1" scenarios="1"/>
  <mergeCells count="2">
    <mergeCell ref="F11:G11"/>
    <mergeCell ref="F13:G13"/>
  </mergeCells>
  <conditionalFormatting sqref="F13">
    <cfRule type="cellIs" dxfId="5" priority="6" operator="equal">
      <formula>$F$11</formula>
    </cfRule>
    <cfRule type="cellIs" dxfId="4" priority="7" operator="lessThan">
      <formula>$F$11</formula>
    </cfRule>
    <cfRule type="cellIs" dxfId="3" priority="9" operator="greaterThan">
      <formula>$F$11</formula>
    </cfRule>
  </conditionalFormatting>
  <conditionalFormatting sqref="G9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$F$11</formula>
    </cfRule>
    <cfRule type="cellIs" dxfId="0" priority="2" operator="lessThanOrEqual">
      <formula>$F$11</formula>
    </cfRule>
  </conditionalFormatting>
  <dataValidations count="2">
    <dataValidation type="custom" operator="equal" allowBlank="1" showInputMessage="1" showErrorMessage="1" error="Non è possibile inserire più di due cifre decimali o un valore pari a zero" sqref="F6:F7 F9">
      <formula1>AND((LEN(F6)-LEN(INT(F6)))&lt;=3,F6&lt;&gt;0)</formula1>
    </dataValidation>
    <dataValidation type="custom" operator="equal" allowBlank="1" showInputMessage="1" showErrorMessage="1" error="Non è possibile inserire più di due cifre decimali o un valore pari a zero" sqref="F8">
      <formula1>AND((LEN(F8)-LEN(INT(F8)))&lt;=5,F8&lt;&gt;0)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2021-08-31T10:32:00Z</dcterms:modified>
</cp:coreProperties>
</file>