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255" windowWidth="19440" windowHeight="1170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2" i="1" l="1"/>
  <c r="H11" i="1"/>
  <c r="H10" i="1"/>
  <c r="H6" i="1" l="1"/>
  <c r="H9" i="1"/>
  <c r="H13" i="1"/>
  <c r="H14" i="1" l="1"/>
  <c r="H7" i="1"/>
  <c r="H15" i="1" l="1"/>
  <c r="G19" i="1" s="1"/>
  <c r="G21" i="1" l="1"/>
</calcChain>
</file>

<file path=xl/sharedStrings.xml><?xml version="1.0" encoding="utf-8"?>
<sst xmlns="http://schemas.openxmlformats.org/spreadsheetml/2006/main" count="44" uniqueCount="32">
  <si>
    <t>Celle da compilare</t>
  </si>
  <si>
    <t>→</t>
  </si>
  <si>
    <t>Importo totale (€)</t>
  </si>
  <si>
    <t>1</t>
  </si>
  <si>
    <t>A</t>
  </si>
  <si>
    <t>B</t>
  </si>
  <si>
    <t>Base d'asta A</t>
  </si>
  <si>
    <t>Base d'asta B</t>
  </si>
  <si>
    <t xml:space="preserve">RDO MEPA  n. xxx </t>
  </si>
  <si>
    <t>Quantità</t>
  </si>
  <si>
    <t>Prezzo totale a base d'asta al netto dell'IVA</t>
  </si>
  <si>
    <t>Prezzo totale offerto al netto dell'IVA</t>
  </si>
  <si>
    <t>Importo unitario (€)</t>
  </si>
  <si>
    <t>Prezzo Totale Offerto A al netto dell'IVA €</t>
  </si>
  <si>
    <t>Prezzo Totale Offerto B al netto dell'IVA €</t>
  </si>
  <si>
    <t>Prezzo Totale Offerto (A+B) al netto dell'IVA €</t>
  </si>
  <si>
    <t>Codice</t>
  </si>
  <si>
    <t>Sistema di Verifica in caso di offerta superiore alla base d'asta</t>
  </si>
  <si>
    <t>2</t>
  </si>
  <si>
    <t>3</t>
  </si>
  <si>
    <t>4</t>
  </si>
  <si>
    <t>5</t>
  </si>
  <si>
    <t>6</t>
  </si>
  <si>
    <t xml:space="preserve"> </t>
  </si>
  <si>
    <r>
      <rPr>
        <b/>
        <sz val="9"/>
        <rFont val="Arial"/>
        <family val="2"/>
      </rPr>
      <t xml:space="preserve">Corso ITIL Foundation V. 3 ad hoc </t>
    </r>
    <r>
      <rPr>
        <sz val="9"/>
        <rFont val="Arial"/>
        <family val="2"/>
      </rPr>
      <t>per due partecipanti.  Durata: 3 gg  (7 ore di corso + 1 ora di pausa pranzo) non consecutivi da erogare entro il primo semestre 2019.  Luogo di erogazione: Sogei. Materiale: slide in italiano  e manuale ITIL . Certificazione: non richiesta. (per ulteriori specifiche Vedi Condizioni Particolari di Rdo)</t>
    </r>
  </si>
  <si>
    <r>
      <t xml:space="preserve">Corso </t>
    </r>
    <r>
      <rPr>
        <b/>
        <i/>
        <sz val="9"/>
        <rFont val="Arial"/>
        <family val="2"/>
      </rPr>
      <t xml:space="preserve">ITIL Foundation V. 4 </t>
    </r>
    <r>
      <rPr>
        <sz val="9"/>
        <rFont val="Arial"/>
        <family val="2"/>
      </rPr>
      <t>in aula presso la sede del Fornitore o presso Sogei entro il 2019. Esame di Certificazione da effettuarsi nell'ultima mezza giornata del corso. Materiale: manuale ITIL (per ulteriori specifiche Vedi Condizioni Particolari di Rdo)</t>
    </r>
  </si>
  <si>
    <r>
      <t xml:space="preserve">Corso </t>
    </r>
    <r>
      <rPr>
        <b/>
        <i/>
        <sz val="9"/>
        <rFont val="Arial"/>
        <family val="2"/>
      </rPr>
      <t xml:space="preserve">ITIL Service Design V.3 </t>
    </r>
    <r>
      <rPr>
        <sz val="9"/>
        <rFont val="Arial"/>
        <family val="2"/>
      </rPr>
      <t>in aula presso la sede del Fornitore o presso Sogei entro il 2019. Esame di Certificazione da effettuarsi nell'ultima mezza giornata del corso. Materiale: manuale ITIL (per ulteriori specifiche Vedi Condizioni Particolari di Rdo)</t>
    </r>
  </si>
  <si>
    <r>
      <t xml:space="preserve">Corso di 1 giornata </t>
    </r>
    <r>
      <rPr>
        <b/>
        <i/>
        <sz val="9"/>
        <rFont val="Arial"/>
        <family val="2"/>
      </rPr>
      <t>ITIL Service Transition V.3</t>
    </r>
    <r>
      <rPr>
        <sz val="9"/>
        <rFont val="Arial"/>
        <family val="2"/>
      </rPr>
      <t xml:space="preserve"> in aula presso la sede del Fornitore o presso Sogei entro il 2019. Esame di Certificazione da effettuarsi nell'ultima mezza giornata del corso. Materiale: manuale ITIL (per ulteriori specifiche Vedi Condizioni Particolari di Rdo)</t>
    </r>
  </si>
  <si>
    <r>
      <t>Corso di 1 giornata</t>
    </r>
    <r>
      <rPr>
        <b/>
        <i/>
        <sz val="9"/>
        <rFont val="Arial"/>
        <family val="2"/>
      </rPr>
      <t xml:space="preserve"> ITIL Continual Service Improvement  V.3 </t>
    </r>
    <r>
      <rPr>
        <sz val="9"/>
        <rFont val="Arial"/>
        <family val="2"/>
      </rPr>
      <t>in aula presso la sede del Fornitore o presso Sogei entro il 2019. Esame di Certificazione da effettuarsi nell'ultima mezza giornata del corso. Materiale: manuale ITIL (per ulteriori specifiche Vedi Condizioni Particolari di Rdo)</t>
    </r>
  </si>
  <si>
    <r>
      <t xml:space="preserve">Corso di 1 giornata </t>
    </r>
    <r>
      <rPr>
        <b/>
        <i/>
        <sz val="9"/>
        <rFont val="Arial"/>
        <family val="2"/>
      </rPr>
      <t>ITIL Operational Support and Analysys  V.3</t>
    </r>
    <r>
      <rPr>
        <sz val="9"/>
        <rFont val="Arial"/>
        <family val="2"/>
      </rPr>
      <t xml:space="preserve"> in aula presso la sede del Fornitore o presso Sogei entro il 2019. Esame di Certificazione da effettuarsi nell'ultima mezza giornata del corso. Materiale: manuale ITIL (per ulteriori specifiche Vedi Condizioni Particolari di Rdo)</t>
    </r>
  </si>
  <si>
    <t>1) Percorso Formativo ad hoc ITIL Foundation V. 3</t>
  </si>
  <si>
    <t>2) Percorso formativo ITIL standard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</si>
</sst>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i/>
      <sz val="9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3" fillId="0" borderId="0" xfId="1" applyFont="1" applyFill="1" applyBorder="1" applyAlignment="1" applyProtection="1">
      <alignment horizontal="center" vertical="center"/>
    </xf>
    <xf numFmtId="49" fontId="15" fillId="4" borderId="2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 applyProtection="1">
      <alignment horizontal="center" vertical="center" wrapText="1"/>
    </xf>
    <xf numFmtId="164" fontId="17" fillId="0" borderId="8" xfId="0" applyNumberFormat="1" applyFont="1" applyBorder="1" applyAlignment="1" applyProtection="1">
      <alignment horizontal="center" vertical="center" wrapText="1"/>
      <protection locked="0"/>
    </xf>
    <xf numFmtId="164" fontId="17" fillId="0" borderId="9" xfId="0" applyNumberFormat="1" applyFont="1" applyBorder="1" applyAlignment="1" applyProtection="1">
      <alignment horizontal="center" vertical="center" wrapText="1"/>
    </xf>
    <xf numFmtId="164" fontId="2" fillId="4" borderId="7" xfId="0" applyNumberFormat="1" applyFont="1" applyFill="1" applyBorder="1" applyAlignment="1" applyProtection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49" fontId="15" fillId="4" borderId="13" xfId="0" applyNumberFormat="1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vertical="center" wrapText="1"/>
    </xf>
    <xf numFmtId="0" fontId="16" fillId="2" borderId="11" xfId="0" applyFont="1" applyFill="1" applyBorder="1" applyAlignment="1">
      <alignment vertical="center" wrapText="1"/>
    </xf>
    <xf numFmtId="0" fontId="16" fillId="2" borderId="7" xfId="0" applyFont="1" applyFill="1" applyBorder="1" applyAlignment="1">
      <alignment vertical="center" wrapText="1"/>
    </xf>
    <xf numFmtId="49" fontId="15" fillId="4" borderId="6" xfId="0" applyNumberFormat="1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49" fontId="15" fillId="4" borderId="14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vertical="center" wrapText="1"/>
    </xf>
    <xf numFmtId="0" fontId="12" fillId="0" borderId="3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4" fontId="2" fillId="3" borderId="15" xfId="0" applyNumberFormat="1" applyFont="1" applyFill="1" applyBorder="1" applyAlignment="1" applyProtection="1">
      <alignment horizontal="center" vertical="center" wrapText="1"/>
    </xf>
    <xf numFmtId="164" fontId="17" fillId="0" borderId="11" xfId="0" applyNumberFormat="1" applyFont="1" applyBorder="1" applyAlignment="1" applyProtection="1">
      <alignment vertical="center" wrapText="1"/>
    </xf>
    <xf numFmtId="164" fontId="17" fillId="0" borderId="16" xfId="0" applyNumberFormat="1" applyFont="1" applyBorder="1" applyAlignment="1" applyProtection="1">
      <alignment horizontal="center" vertical="center" wrapText="1"/>
    </xf>
    <xf numFmtId="164" fontId="2" fillId="4" borderId="17" xfId="0" applyNumberFormat="1" applyFont="1" applyFill="1" applyBorder="1" applyAlignment="1" applyProtection="1">
      <alignment horizontal="center" vertical="center" wrapText="1"/>
    </xf>
    <xf numFmtId="0" fontId="16" fillId="2" borderId="4" xfId="0" applyFont="1" applyFill="1" applyBorder="1" applyAlignment="1" applyProtection="1">
      <alignment horizontal="center" vertical="center" wrapText="1"/>
    </xf>
    <xf numFmtId="164" fontId="17" fillId="0" borderId="7" xfId="0" applyNumberFormat="1" applyFont="1" applyBorder="1" applyAlignment="1" applyProtection="1">
      <alignment vertical="center" wrapText="1"/>
    </xf>
    <xf numFmtId="164" fontId="17" fillId="0" borderId="4" xfId="0" applyNumberFormat="1" applyFont="1" applyBorder="1" applyAlignment="1" applyProtection="1">
      <alignment horizontal="center" vertical="center" wrapText="1"/>
    </xf>
    <xf numFmtId="164" fontId="17" fillId="0" borderId="11" xfId="0" applyNumberFormat="1" applyFont="1" applyBorder="1" applyAlignment="1" applyProtection="1">
      <alignment horizontal="center" vertical="center" wrapText="1"/>
    </xf>
    <xf numFmtId="164" fontId="14" fillId="0" borderId="3" xfId="0" applyNumberFormat="1" applyFont="1" applyFill="1" applyBorder="1" applyAlignment="1">
      <alignment horizontal="center" vertical="center"/>
    </xf>
    <xf numFmtId="164" fontId="14" fillId="0" borderId="5" xfId="0" applyNumberFormat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left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7" fillId="0" borderId="5" xfId="1" applyNumberFormat="1" applyFont="1" applyFill="1" applyBorder="1" applyAlignment="1" applyProtection="1">
      <alignment horizontal="center" vertical="center"/>
    </xf>
    <xf numFmtId="164" fontId="8" fillId="3" borderId="3" xfId="4" applyNumberFormat="1" applyFont="1" applyFill="1" applyBorder="1" applyAlignment="1" applyProtection="1">
      <alignment horizontal="center" vertical="center" wrapText="1"/>
    </xf>
    <xf numFmtId="164" fontId="8" fillId="3" borderId="5" xfId="4" applyNumberFormat="1" applyFont="1" applyFill="1" applyBorder="1" applyAlignment="1" applyProtection="1">
      <alignment horizontal="center"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9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auto="1"/>
      </font>
    </dxf>
    <dxf>
      <fill>
        <patternFill patternType="none">
          <fgColor auto="1"/>
          <bgColor auto="1"/>
        </patternFill>
      </fill>
    </dxf>
    <dxf>
      <fill>
        <patternFill patternType="none">
          <fgColor auto="1"/>
          <bgColor auto="1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L21"/>
  <sheetViews>
    <sheetView tabSelected="1" zoomScale="89" zoomScaleNormal="89" workbookViewId="0">
      <selection activeCell="G10" sqref="G10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5.7109375" customWidth="1"/>
    <col min="4" max="4" width="18" customWidth="1"/>
    <col min="5" max="5" width="57.5703125" customWidth="1"/>
    <col min="6" max="6" width="11.28515625" customWidth="1"/>
    <col min="7" max="7" width="23.42578125" customWidth="1"/>
    <col min="8" max="8" width="24.7109375" customWidth="1"/>
    <col min="9" max="9" width="13.28515625" customWidth="1"/>
  </cols>
  <sheetData>
    <row r="2" spans="3:12" ht="15.75" x14ac:dyDescent="0.25">
      <c r="D2" s="47" t="s">
        <v>8</v>
      </c>
      <c r="E2" s="47"/>
      <c r="J2" s="1"/>
    </row>
    <row r="3" spans="3:12" ht="18" customHeight="1" thickBot="1" x14ac:dyDescent="0.3">
      <c r="J3" s="8"/>
    </row>
    <row r="4" spans="3:12" ht="15.75" thickBot="1" x14ac:dyDescent="0.3">
      <c r="G4" s="7" t="s">
        <v>0</v>
      </c>
      <c r="J4" s="8"/>
    </row>
    <row r="5" spans="3:12" ht="60.75" customHeight="1" thickBot="1" x14ac:dyDescent="0.3">
      <c r="C5" s="23"/>
      <c r="D5" s="21" t="s">
        <v>16</v>
      </c>
      <c r="E5" s="27" t="s">
        <v>30</v>
      </c>
      <c r="F5" s="22" t="s">
        <v>9</v>
      </c>
      <c r="G5" s="14" t="s">
        <v>12</v>
      </c>
      <c r="H5" s="15" t="s">
        <v>2</v>
      </c>
      <c r="I5" s="15" t="s">
        <v>6</v>
      </c>
    </row>
    <row r="6" spans="3:12" ht="144.75" customHeight="1" thickBot="1" x14ac:dyDescent="0.3">
      <c r="C6" s="24" t="s">
        <v>4</v>
      </c>
      <c r="D6" s="28" t="s">
        <v>3</v>
      </c>
      <c r="E6" s="13" t="s">
        <v>24</v>
      </c>
      <c r="F6" s="26" t="s">
        <v>3</v>
      </c>
      <c r="G6" s="16">
        <v>0</v>
      </c>
      <c r="H6" s="17">
        <f>F6*G6</f>
        <v>0</v>
      </c>
      <c r="I6" s="39">
        <v>3600</v>
      </c>
    </row>
    <row r="7" spans="3:12" ht="63" customHeight="1" thickBot="1" x14ac:dyDescent="0.3">
      <c r="C7" s="25"/>
      <c r="D7" s="43" t="s">
        <v>13</v>
      </c>
      <c r="E7" s="43"/>
      <c r="F7" s="43"/>
      <c r="G7" s="44"/>
      <c r="H7" s="18">
        <f>IF((SUM(H6:H6))&lt;=I6,(SUM(H6:H6)),"ERRORE l'importo offerto supera la base d'asta A")</f>
        <v>0</v>
      </c>
      <c r="I7" s="38"/>
    </row>
    <row r="8" spans="3:12" ht="61.5" customHeight="1" thickBot="1" x14ac:dyDescent="0.3">
      <c r="C8" s="29"/>
      <c r="D8" s="21" t="s">
        <v>16</v>
      </c>
      <c r="E8" s="27" t="s">
        <v>31</v>
      </c>
      <c r="F8" s="19" t="s">
        <v>9</v>
      </c>
      <c r="G8" s="14" t="s">
        <v>12</v>
      </c>
      <c r="H8" s="15" t="s">
        <v>2</v>
      </c>
      <c r="I8" s="37" t="s">
        <v>7</v>
      </c>
    </row>
    <row r="9" spans="3:12" ht="61.5" customHeight="1" thickBot="1" x14ac:dyDescent="0.3">
      <c r="C9" s="23"/>
      <c r="D9" s="28" t="s">
        <v>18</v>
      </c>
      <c r="E9" s="20" t="s">
        <v>25</v>
      </c>
      <c r="F9" s="13" t="s">
        <v>18</v>
      </c>
      <c r="G9" s="16">
        <v>0</v>
      </c>
      <c r="H9" s="35">
        <f>F9*G9</f>
        <v>0</v>
      </c>
      <c r="I9" s="39">
        <v>11000</v>
      </c>
    </row>
    <row r="10" spans="3:12" ht="61.5" customHeight="1" thickBot="1" x14ac:dyDescent="0.3">
      <c r="C10" s="24"/>
      <c r="D10" s="28" t="s">
        <v>19</v>
      </c>
      <c r="E10" s="20" t="s">
        <v>26</v>
      </c>
      <c r="F10" s="13" t="s">
        <v>3</v>
      </c>
      <c r="G10" s="16">
        <v>0</v>
      </c>
      <c r="H10" s="35">
        <f t="shared" ref="H10:H12" si="0">F10*G10</f>
        <v>0</v>
      </c>
      <c r="I10" s="40"/>
    </row>
    <row r="11" spans="3:12" ht="48.75" thickBot="1" x14ac:dyDescent="0.3">
      <c r="C11" s="24" t="s">
        <v>5</v>
      </c>
      <c r="D11" s="28" t="s">
        <v>20</v>
      </c>
      <c r="E11" s="20" t="s">
        <v>27</v>
      </c>
      <c r="F11" s="13" t="s">
        <v>3</v>
      </c>
      <c r="G11" s="16">
        <v>0</v>
      </c>
      <c r="H11" s="35">
        <f t="shared" si="0"/>
        <v>0</v>
      </c>
      <c r="I11" s="40"/>
    </row>
    <row r="12" spans="3:12" ht="88.5" customHeight="1" thickBot="1" x14ac:dyDescent="0.3">
      <c r="C12" s="24"/>
      <c r="D12" s="28" t="s">
        <v>21</v>
      </c>
      <c r="E12" s="20" t="s">
        <v>28</v>
      </c>
      <c r="F12" s="13" t="s">
        <v>18</v>
      </c>
      <c r="G12" s="16">
        <v>0</v>
      </c>
      <c r="H12" s="35">
        <f t="shared" si="0"/>
        <v>0</v>
      </c>
      <c r="I12" s="40"/>
    </row>
    <row r="13" spans="3:12" ht="60.75" thickBot="1" x14ac:dyDescent="0.3">
      <c r="C13" s="24" t="s">
        <v>23</v>
      </c>
      <c r="D13" s="28" t="s">
        <v>22</v>
      </c>
      <c r="E13" s="20" t="s">
        <v>29</v>
      </c>
      <c r="F13" s="13" t="s">
        <v>18</v>
      </c>
      <c r="G13" s="16">
        <v>0</v>
      </c>
      <c r="H13" s="35">
        <f>F13*G13</f>
        <v>0</v>
      </c>
      <c r="I13" s="34"/>
    </row>
    <row r="14" spans="3:12" ht="74.25" customHeight="1" thickBot="1" x14ac:dyDescent="0.3">
      <c r="C14" s="24"/>
      <c r="D14" s="45" t="s">
        <v>14</v>
      </c>
      <c r="E14" s="45"/>
      <c r="F14" s="45"/>
      <c r="G14" s="46"/>
      <c r="H14" s="36">
        <f>IF((SUM(H9:H13))&lt;=I9,(SUM(H9:H13)),"ERRORE l'importo offerto supera la base d'asta B")</f>
        <v>0</v>
      </c>
      <c r="I14" s="38"/>
    </row>
    <row r="15" spans="3:12" ht="69" customHeight="1" thickBot="1" x14ac:dyDescent="0.3">
      <c r="C15" s="30"/>
      <c r="D15" s="31"/>
      <c r="E15" s="31" t="s">
        <v>15</v>
      </c>
      <c r="F15" s="31"/>
      <c r="G15" s="32"/>
      <c r="H15" s="33">
        <f>IF(AND(ISNUMBER(H7),ISNUMBER(H14)),(H7+H14),"ERRORE almeno uno degli importi offerti supera la relativa base d'asta")</f>
        <v>0</v>
      </c>
    </row>
    <row r="16" spans="3:12" ht="12.75" customHeight="1" thickBot="1" x14ac:dyDescent="0.3">
      <c r="G16" s="1"/>
      <c r="H16" s="4"/>
      <c r="J16" s="2"/>
      <c r="K16" s="2"/>
      <c r="L16" s="2"/>
    </row>
    <row r="17" spans="5:12" s="2" customFormat="1" ht="41.25" customHeight="1" thickBot="1" x14ac:dyDescent="0.3">
      <c r="E17" s="11" t="s">
        <v>10</v>
      </c>
      <c r="F17" s="12" t="s">
        <v>1</v>
      </c>
      <c r="G17" s="48">
        <v>14600</v>
      </c>
      <c r="H17" s="49"/>
    </row>
    <row r="18" spans="5:12" s="2" customFormat="1" ht="15" customHeight="1" thickBot="1" x14ac:dyDescent="0.3">
      <c r="E18" s="3"/>
      <c r="F18" s="3"/>
      <c r="G18" s="6"/>
    </row>
    <row r="19" spans="5:12" s="2" customFormat="1" ht="66" customHeight="1" thickBot="1" x14ac:dyDescent="0.3">
      <c r="E19" s="11" t="s">
        <v>17</v>
      </c>
      <c r="F19" s="12" t="s">
        <v>1</v>
      </c>
      <c r="G19" s="50" t="str">
        <f>IF(H15&gt;G17,"ATTENZIONE: L'offerta complessiva è superiore alla Base d'asta","OK")</f>
        <v>OK</v>
      </c>
      <c r="H19" s="51"/>
      <c r="J19"/>
      <c r="K19"/>
      <c r="L19"/>
    </row>
    <row r="20" spans="5:12" s="2" customFormat="1" ht="15" customHeight="1" thickBot="1" x14ac:dyDescent="0.3">
      <c r="E20" s="5"/>
      <c r="F20" s="5"/>
      <c r="G20" s="9"/>
      <c r="J20" s="10"/>
      <c r="K20" s="10"/>
      <c r="L20" s="10"/>
    </row>
    <row r="21" spans="5:12" ht="31.5" customHeight="1" thickBot="1" x14ac:dyDescent="0.3">
      <c r="E21" s="11" t="s">
        <v>11</v>
      </c>
      <c r="F21" s="12" t="s">
        <v>1</v>
      </c>
      <c r="G21" s="41">
        <f>IF((H15&lt;=G17),H15,"ERRORE")</f>
        <v>0</v>
      </c>
      <c r="H21" s="42"/>
    </row>
  </sheetData>
  <sheetProtection password="CE28" sheet="1" objects="1" scenarios="1"/>
  <mergeCells count="6">
    <mergeCell ref="G21:H21"/>
    <mergeCell ref="D7:G7"/>
    <mergeCell ref="D14:G14"/>
    <mergeCell ref="D2:E2"/>
    <mergeCell ref="G17:H17"/>
    <mergeCell ref="G19:H19"/>
  </mergeCells>
  <conditionalFormatting sqref="G21">
    <cfRule type="cellIs" dxfId="8" priority="10" operator="equal">
      <formula>$G$17</formula>
    </cfRule>
    <cfRule type="cellIs" dxfId="7" priority="11" operator="lessThan">
      <formula>$G$17</formula>
    </cfRule>
    <cfRule type="cellIs" dxfId="6" priority="13" operator="greaterThan">
      <formula>$G$17</formula>
    </cfRule>
  </conditionalFormatting>
  <conditionalFormatting sqref="H14">
    <cfRule type="cellIs" dxfId="5" priority="1" operator="greaterThan">
      <formula>$I$9</formula>
    </cfRule>
    <cfRule type="cellIs" dxfId="4" priority="3" operator="greaterThan">
      <formula>$I$9</formula>
    </cfRule>
    <cfRule type="cellIs" dxfId="3" priority="4" operator="greaterThanOrEqual">
      <formula>$I$9</formula>
    </cfRule>
  </conditionalFormatting>
  <conditionalFormatting sqref="H7">
    <cfRule type="cellIs" dxfId="2" priority="15" operator="greaterThan">
      <formula>$H$7</formula>
    </cfRule>
  </conditionalFormatting>
  <conditionalFormatting sqref="G21:H21">
    <cfRule type="cellIs" dxfId="1" priority="5" operator="greaterThan">
      <formula>$G$17</formula>
    </cfRule>
    <cfRule type="cellIs" dxfId="0" priority="6" operator="lessThanOrEqual">
      <formula>$G$17</formula>
    </cfRule>
  </conditionalFormatting>
  <dataValidations count="1">
    <dataValidation type="custom" operator="equal" allowBlank="1" showInputMessage="1" showErrorMessage="1" error="Non è possibile inserire più di due cifre decimali" sqref="G6 G9:G13">
      <formula1>(LEN(G6)-LEN(INT(G6)))&lt;=3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2019-02-19T10:11:39Z</dcterms:modified>
</cp:coreProperties>
</file>