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4" i="1" l="1"/>
  <c r="H5" i="1"/>
  <c r="H14" i="1"/>
  <c r="H15" i="1"/>
  <c r="H16" i="1" l="1"/>
  <c r="G22" i="1" s="1"/>
  <c r="G20" i="1" l="1"/>
</calcChain>
</file>

<file path=xl/sharedStrings.xml><?xml version="1.0" encoding="utf-8"?>
<sst xmlns="http://schemas.openxmlformats.org/spreadsheetml/2006/main" count="35" uniqueCount="34">
  <si>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</si>
  <si>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</si>
  <si>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</si>
  <si>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</si>
  <si>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</si>
  <si>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</si>
  <si>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</si>
  <si>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</si>
  <si>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</si>
  <si>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Note</t>
  </si>
  <si>
    <t>Per le specifiche dei modelli e/o delle caratteristiche tecniche dei singoli prodotti si deve far riferimento a quanto indicato alla tabella del paragrafo 2.1 del capitolato tecnico.</t>
  </si>
  <si>
    <t>Codice</t>
  </si>
  <si>
    <t>Samsung Galaxy Tab S4 (10.5", LTE)</t>
  </si>
  <si>
    <t>Apple iPad Pro 11 Wi-Fi + Cellular</t>
  </si>
  <si>
    <t>Apple iPhone XS Max</t>
  </si>
  <si>
    <t>Google Pixel 3 XL</t>
  </si>
  <si>
    <t>Microsoft Surface Pro 6</t>
  </si>
  <si>
    <t>Apple MacBook Pro 13" 2018</t>
  </si>
  <si>
    <t>Apple MacBook Pro 15" 2018</t>
  </si>
  <si>
    <t>Apple Pencil (seconda generazione)</t>
  </si>
  <si>
    <t>Apple Adattatore da USB‑C a USB</t>
  </si>
  <si>
    <t>Apple Smart Keyboard Folio per iPad Pro 11" - Italiano</t>
  </si>
  <si>
    <t>Cover con tasti Signature per Surface Pro</t>
  </si>
  <si>
    <t>Penna per Surface</t>
  </si>
  <si>
    <t>SM-T835NZKAITV</t>
  </si>
  <si>
    <t>MU172TY/A</t>
  </si>
  <si>
    <t>MT542QL/A</t>
  </si>
  <si>
    <t>G013C</t>
  </si>
  <si>
    <t> Z0VA</t>
  </si>
  <si>
    <t>Z0V3</t>
  </si>
  <si>
    <t>MU8F2ZM/A</t>
  </si>
  <si>
    <t>MJ1M2ZM/A</t>
  </si>
  <si>
    <t>MU8G2T/A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</si>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</sst>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15" fillId="0" borderId="12" xfId="0" applyNumberFormat="1" applyFont="1" applyBorder="1" applyAlignment="1" applyProtection="1">
      <alignment horizontal="center" vertical="center" wrapText="1"/>
    </xf>
    <xf numFmtId="164" fontId="15" fillId="0" borderId="5" xfId="0" applyNumberFormat="1" applyFont="1" applyBorder="1" applyAlignment="1" applyProtection="1">
      <alignment horizontal="center" vertical="center" wrapText="1"/>
      <protection locked="0"/>
    </xf>
    <xf numFmtId="164" fontId="15" fillId="0" borderId="14" xfId="0" applyNumberFormat="1" applyFont="1" applyBorder="1" applyAlignment="1" applyProtection="1">
      <alignment horizontal="center" vertical="center" wrapText="1"/>
    </xf>
    <xf numFmtId="164" fontId="15" fillId="0" borderId="16" xfId="0" applyNumberFormat="1" applyFont="1" applyBorder="1" applyAlignment="1" applyProtection="1">
      <alignment horizontal="center" vertical="center" wrapText="1"/>
      <protection locked="0"/>
    </xf>
    <xf numFmtId="164" fontId="15" fillId="0" borderId="17" xfId="0" applyNumberFormat="1" applyFont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5" xfId="0" applyNumberFormat="1" applyFont="1" applyFill="1" applyBorder="1" applyAlignment="1">
      <alignment horizontal="center" vertical="center" wrapText="1"/>
    </xf>
    <xf numFmtId="49" fontId="13" fillId="4" borderId="16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49" fontId="16" fillId="0" borderId="11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49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2"/>
  <sheetViews>
    <sheetView tabSelected="1" zoomScale="90" zoomScaleNormal="90" workbookViewId="0"/>
  </sheetViews>
  <sheetFormatPr defaultColWidth="8.85546875" defaultRowHeight="15" x14ac:dyDescent="0.25"/>
  <cols>
    <col min="1" max="1" width="2.28515625" customWidth="1"/>
    <col min="2" max="2" width="1.7109375" customWidth="1"/>
    <col min="3" max="3" width="57.28515625" bestFit="1" customWidth="1"/>
    <col min="4" max="4" width="20.140625" bestFit="1" customWidth="1"/>
    <col min="5" max="5" width="29.5703125" customWidth="1"/>
    <col min="6" max="6" width="10.42578125" customWidth="1"/>
    <col min="7" max="7" width="20.5703125" customWidth="1"/>
    <col min="8" max="8" width="21.85546875" customWidth="1"/>
  </cols>
  <sheetData>
    <row r="1" spans="3:9" ht="10.5" customHeight="1" thickBot="1" x14ac:dyDescent="0.3"/>
    <row r="2" spans="3:9" ht="15.75" thickBot="1" x14ac:dyDescent="0.3">
      <c r="G2" s="11" t="s">
        <v>0</v>
      </c>
      <c r="I2" s="7"/>
    </row>
    <row r="3" spans="3:9" ht="24.75" customHeight="1" thickBot="1" x14ac:dyDescent="0.3">
      <c r="C3" s="12" t="s">
        <v>1</v>
      </c>
      <c r="D3" s="13" t="s">
        <v>11</v>
      </c>
      <c r="E3" s="13" t="s">
        <v>9</v>
      </c>
      <c r="F3" s="14" t="s">
        <v>2</v>
      </c>
      <c r="G3" s="15" t="s">
        <v>6</v>
      </c>
      <c r="H3" s="16" t="s">
        <v>8</v>
      </c>
    </row>
    <row r="4" spans="3:9" ht="25.5" customHeight="1" x14ac:dyDescent="0.25">
      <c r="C4" s="43" t="s">
        <v>12</v>
      </c>
      <c r="D4" s="44" t="s">
        <v>24</v>
      </c>
      <c r="E4" s="28" t="s">
        <v>10</v>
      </c>
      <c r="F4" s="45">
        <v>2</v>
      </c>
      <c r="G4" s="17"/>
      <c r="H4" s="18">
        <f>F4*G4</f>
        <v>0</v>
      </c>
    </row>
    <row r="5" spans="3:9" ht="25.5" customHeight="1" x14ac:dyDescent="0.25">
      <c r="C5" s="46" t="s">
        <v>13</v>
      </c>
      <c r="D5" s="41" t="s">
        <v>25</v>
      </c>
      <c r="E5" s="29"/>
      <c r="F5" s="42">
        <v>2</v>
      </c>
      <c r="G5" s="19"/>
      <c r="H5" s="20">
        <f t="shared" ref="H5:H15" si="0">F5*G5</f>
        <v>0</v>
      </c>
    </row>
    <row r="6" spans="3:9" ht="25.5" customHeight="1" x14ac:dyDescent="0.25">
      <c r="C6" s="46" t="s">
        <v>14</v>
      </c>
      <c r="D6" s="41" t="s">
        <v>26</v>
      </c>
      <c r="E6" s="29"/>
      <c r="F6" s="42">
        <v>2</v>
      </c>
      <c r="G6" s="19"/>
      <c r="H6" s="20">
        <f t="shared" si="0"/>
        <v>0</v>
      </c>
    </row>
    <row r="7" spans="3:9" ht="25.5" customHeight="1" x14ac:dyDescent="0.25">
      <c r="C7" s="46" t="s">
        <v>15</v>
      </c>
      <c r="D7" s="41" t="s">
        <v>27</v>
      </c>
      <c r="E7" s="29"/>
      <c r="F7" s="42">
        <v>2</v>
      </c>
      <c r="G7" s="19"/>
      <c r="H7" s="20">
        <f t="shared" si="0"/>
        <v>0</v>
      </c>
    </row>
    <row r="8" spans="3:9" ht="25.5" customHeight="1" x14ac:dyDescent="0.25">
      <c r="C8" s="46" t="s">
        <v>16</v>
      </c>
      <c r="D8" s="41">
        <v>1796</v>
      </c>
      <c r="E8" s="29"/>
      <c r="F8" s="42">
        <v>2</v>
      </c>
      <c r="G8" s="19"/>
      <c r="H8" s="20">
        <f t="shared" si="0"/>
        <v>0</v>
      </c>
    </row>
    <row r="9" spans="3:9" ht="25.5" customHeight="1" x14ac:dyDescent="0.25">
      <c r="C9" s="46" t="s">
        <v>17</v>
      </c>
      <c r="D9" s="41" t="s">
        <v>28</v>
      </c>
      <c r="E9" s="29"/>
      <c r="F9" s="42">
        <v>2</v>
      </c>
      <c r="G9" s="19"/>
      <c r="H9" s="20">
        <f t="shared" si="0"/>
        <v>0</v>
      </c>
    </row>
    <row r="10" spans="3:9" ht="25.5" customHeight="1" x14ac:dyDescent="0.25">
      <c r="C10" s="46" t="s">
        <v>18</v>
      </c>
      <c r="D10" s="41" t="s">
        <v>29</v>
      </c>
      <c r="E10" s="29"/>
      <c r="F10" s="42">
        <v>2</v>
      </c>
      <c r="G10" s="19"/>
      <c r="H10" s="20">
        <f t="shared" si="0"/>
        <v>0</v>
      </c>
    </row>
    <row r="11" spans="3:9" ht="25.5" customHeight="1" x14ac:dyDescent="0.25">
      <c r="C11" s="46" t="s">
        <v>19</v>
      </c>
      <c r="D11" s="41" t="s">
        <v>30</v>
      </c>
      <c r="E11" s="29"/>
      <c r="F11" s="42">
        <v>2</v>
      </c>
      <c r="G11" s="19"/>
      <c r="H11" s="20">
        <f t="shared" si="0"/>
        <v>0</v>
      </c>
    </row>
    <row r="12" spans="3:9" ht="25.5" customHeight="1" x14ac:dyDescent="0.25">
      <c r="C12" s="46" t="s">
        <v>20</v>
      </c>
      <c r="D12" s="41" t="s">
        <v>31</v>
      </c>
      <c r="E12" s="29"/>
      <c r="F12" s="42">
        <v>4</v>
      </c>
      <c r="G12" s="19"/>
      <c r="H12" s="20">
        <f t="shared" si="0"/>
        <v>0</v>
      </c>
    </row>
    <row r="13" spans="3:9" ht="25.5" customHeight="1" x14ac:dyDescent="0.25">
      <c r="C13" s="46" t="s">
        <v>21</v>
      </c>
      <c r="D13" s="41" t="s">
        <v>32</v>
      </c>
      <c r="E13" s="29"/>
      <c r="F13" s="42">
        <v>2</v>
      </c>
      <c r="G13" s="19"/>
      <c r="H13" s="20">
        <f t="shared" si="0"/>
        <v>0</v>
      </c>
    </row>
    <row r="14" spans="3:9" ht="25.5" customHeight="1" x14ac:dyDescent="0.25">
      <c r="C14" s="46" t="s">
        <v>22</v>
      </c>
      <c r="D14" s="41" t="s">
        <v>33</v>
      </c>
      <c r="E14" s="29"/>
      <c r="F14" s="42">
        <v>2</v>
      </c>
      <c r="G14" s="19"/>
      <c r="H14" s="20">
        <f t="shared" si="0"/>
        <v>0</v>
      </c>
    </row>
    <row r="15" spans="3:9" ht="28.5" customHeight="1" thickBot="1" x14ac:dyDescent="0.3">
      <c r="C15" s="47" t="s">
        <v>23</v>
      </c>
      <c r="D15" s="48" t="s">
        <v>33</v>
      </c>
      <c r="E15" s="30"/>
      <c r="F15" s="49">
        <v>2</v>
      </c>
      <c r="G15" s="21"/>
      <c r="H15" s="22">
        <f t="shared" si="0"/>
        <v>0</v>
      </c>
    </row>
    <row r="16" spans="3:9" ht="61.5" customHeight="1" thickBot="1" x14ac:dyDescent="0.3">
      <c r="C16" s="25" t="s">
        <v>3</v>
      </c>
      <c r="D16" s="26"/>
      <c r="E16" s="26"/>
      <c r="F16" s="26"/>
      <c r="G16" s="27"/>
      <c r="H16" s="10">
        <f>IF((SUM(H4:H15))&lt;=G18,(SUM(H4:H15)),"ERRORE l'importo offerto supera la base d'asta")</f>
        <v>0</v>
      </c>
    </row>
    <row r="17" spans="3:11" ht="15.75" thickBot="1" x14ac:dyDescent="0.3">
      <c r="G17" s="1"/>
      <c r="H17" s="4"/>
      <c r="I17" s="2"/>
      <c r="J17" s="2"/>
      <c r="K17" s="2"/>
    </row>
    <row r="18" spans="3:11" s="2" customFormat="1" ht="44.25" customHeight="1" thickBot="1" x14ac:dyDescent="0.3">
      <c r="C18" s="37" t="s">
        <v>5</v>
      </c>
      <c r="D18" s="39"/>
      <c r="E18" s="38"/>
      <c r="G18" s="31">
        <v>23300</v>
      </c>
      <c r="H18" s="32"/>
    </row>
    <row r="19" spans="3:11" s="2" customFormat="1" ht="15.75" thickBot="1" x14ac:dyDescent="0.3">
      <c r="E19" s="3"/>
      <c r="G19" s="6"/>
    </row>
    <row r="20" spans="3:11" s="2" customFormat="1" ht="44.25" customHeight="1" thickBot="1" x14ac:dyDescent="0.3">
      <c r="C20" s="37" t="s">
        <v>7</v>
      </c>
      <c r="D20" s="39"/>
      <c r="E20" s="38"/>
      <c r="G20" s="33" t="str">
        <f>IF(H16&gt;G18,"ATTENZIONE: L'offerta complessiva è superiore alla Base d'asta","OK")</f>
        <v>OK</v>
      </c>
      <c r="H20" s="34"/>
      <c r="I20"/>
      <c r="J20"/>
      <c r="K20"/>
    </row>
    <row r="21" spans="3:11" s="2" customFormat="1" ht="18.75" thickBot="1" x14ac:dyDescent="0.3">
      <c r="E21" s="5"/>
      <c r="G21" s="8"/>
      <c r="I21" s="9"/>
      <c r="J21" s="9"/>
      <c r="K21" s="9"/>
    </row>
    <row r="22" spans="3:11" ht="55.5" customHeight="1" thickBot="1" x14ac:dyDescent="0.3">
      <c r="C22" s="23" t="s">
        <v>4</v>
      </c>
      <c r="D22" s="40"/>
      <c r="E22" s="24"/>
      <c r="G22" s="35">
        <f>IF((H16&lt;=G18),H16,"ERRORE")</f>
        <v>0</v>
      </c>
      <c r="H22" s="36"/>
    </row>
  </sheetData>
  <sheetProtection password="CE28" sheet="1" objects="1" scenarios="1"/>
  <mergeCells count="8">
    <mergeCell ref="C22:E22"/>
    <mergeCell ref="C16:G16"/>
    <mergeCell ref="E4:E15"/>
    <mergeCell ref="G18:H18"/>
    <mergeCell ref="G20:H20"/>
    <mergeCell ref="G22:H22"/>
    <mergeCell ref="C18:E18"/>
    <mergeCell ref="C20:E20"/>
  </mergeCells>
  <conditionalFormatting sqref="G22">
    <cfRule type="cellIs" dxfId="5" priority="6" operator="equal">
      <formula>$G$18</formula>
    </cfRule>
    <cfRule type="cellIs" dxfId="4" priority="7" operator="lessThan">
      <formula>$G$18</formula>
    </cfRule>
    <cfRule type="cellIs" dxfId="3" priority="9" operator="greaterThan">
      <formula>$G$18</formula>
    </cfRule>
  </conditionalFormatting>
  <conditionalFormatting sqref="H16">
    <cfRule type="cellIs" dxfId="2" priority="10" operator="greaterThan">
      <formula>#REF!</formula>
    </cfRule>
  </conditionalFormatting>
  <conditionalFormatting sqref="G22:H22">
    <cfRule type="cellIs" dxfId="1" priority="1" operator="greaterThan">
      <formula>$G$18</formula>
    </cfRule>
    <cfRule type="cellIs" dxfId="0" priority="2" operator="lessThanOrEqual">
      <formula>$G$18</formula>
    </cfRule>
  </conditionalFormatting>
  <dataValidations count="1">
    <dataValidation type="custom" operator="equal" allowBlank="1" showInputMessage="1" showErrorMessage="1" error="Non è possibile inserire più di due cifre decimali" sqref="G4:G15">
      <formula1>(LEN(G4)-LEN(INT(G4)))&lt;=3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2019-02-01T15:39:16Z</dcterms:modified>
</cp:coreProperties>
</file>