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255" windowWidth="19440" windowHeight="1356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1" i="1" l="1"/>
  <c r="G9" i="1"/>
  <c r="G10" i="1"/>
  <c r="G4" i="1" l="1"/>
  <c r="G5" i="1"/>
  <c r="G6" i="1"/>
  <c r="G7" i="1"/>
  <c r="G8" i="1"/>
  <c r="G12" i="1"/>
  <c r="G13" i="1"/>
  <c r="G14" i="1" l="1"/>
  <c r="F20" i="1" s="1"/>
  <c r="F18" i="1" l="1"/>
</calcChain>
</file>

<file path=xl/sharedStrings.xml><?xml version="1.0" encoding="utf-8"?>
<sst xmlns="http://schemas.openxmlformats.org/spreadsheetml/2006/main" count="31" uniqueCount="24">
  <si>
    <t>Celle da compilare</t>
  </si>
  <si>
    <t>Descrizione</t>
  </si>
  <si>
    <t>Quantià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</si>
  <si>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</si>
  <si>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</si>
  <si>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</si>
  <si>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</si>
  <si>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</si>
  <si>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Pen-drive USB 3.0 da 64GB</t>
  </si>
  <si>
    <t>30</t>
  </si>
  <si>
    <t>10</t>
  </si>
  <si>
    <t>3</t>
  </si>
  <si>
    <t>Totale (€)</t>
  </si>
  <si>
    <t>Adattatore da Mini DisplayPort a VGA codice prodotto Apple MB572Z/B-IT</t>
  </si>
  <si>
    <t>Adattatore da Lightning ad AV digitale codice prodotto Apple MD826ZM/A</t>
  </si>
  <si>
    <t>Adattatore da Lightning a VGA codice prodotto Apple M0825ZM/A</t>
  </si>
  <si>
    <t>Cavo hdmi versione 2.0 da 20 metri</t>
  </si>
  <si>
    <t>Cavo Displayport (DP) su HDMI lunghezza non inferiore a 2 metri</t>
  </si>
  <si>
    <t>Cavo Displayport (DP) a OVI lunghezza non inferiore a 1,8 metri</t>
  </si>
  <si>
    <t>Cavo adattatore ingresso Vga femmina uscita Hdmi</t>
  </si>
  <si>
    <t>Note</t>
  </si>
  <si>
    <t>Per le specifiche dei modelli e/o delle caratteristiche tecniche dei singoli prodotti si deve far riferimento a quanto indicato alla tabella del paragrafo 2.1 del capitolato tecnico.</t>
  </si>
  <si>
    <t>Hard disk esternio Usb 3.0 autoalimentati da 1TB</t>
  </si>
  <si>
    <t>HD SSD - 2,5" - 480GB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</si>
</sst>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164" fontId="2" fillId="4" borderId="4" xfId="0" applyNumberFormat="1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49" fontId="13" fillId="4" borderId="13" xfId="0" applyNumberFormat="1" applyFont="1" applyFill="1" applyBorder="1" applyAlignment="1">
      <alignment horizontal="left" vertical="center" wrapText="1"/>
    </xf>
    <xf numFmtId="49" fontId="13" fillId="4" borderId="10" xfId="0" applyNumberFormat="1" applyFont="1" applyFill="1" applyBorder="1" applyAlignment="1">
      <alignment vertical="center" wrapText="1"/>
    </xf>
    <xf numFmtId="49" fontId="13" fillId="4" borderId="13" xfId="0" applyNumberFormat="1" applyFont="1" applyFill="1" applyBorder="1" applyAlignment="1">
      <alignment vertical="center" wrapText="1"/>
    </xf>
    <xf numFmtId="49" fontId="13" fillId="4" borderId="15" xfId="0" applyNumberFormat="1" applyFont="1" applyFill="1" applyBorder="1" applyAlignment="1">
      <alignment vertical="center" wrapText="1"/>
    </xf>
    <xf numFmtId="49" fontId="13" fillId="4" borderId="11" xfId="0" applyNumberFormat="1" applyFont="1" applyFill="1" applyBorder="1" applyAlignment="1">
      <alignment horizontal="center" vertical="center" wrapText="1"/>
    </xf>
    <xf numFmtId="49" fontId="13" fillId="4" borderId="5" xfId="0" applyNumberFormat="1" applyFont="1" applyFill="1" applyBorder="1" applyAlignment="1">
      <alignment horizontal="center" vertical="center" wrapText="1"/>
    </xf>
    <xf numFmtId="49" fontId="13" fillId="4" borderId="16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 applyProtection="1">
      <alignment horizontal="center" vertical="center" wrapText="1"/>
    </xf>
    <xf numFmtId="164" fontId="16" fillId="0" borderId="11" xfId="0" applyNumberFormat="1" applyFont="1" applyBorder="1" applyAlignment="1" applyProtection="1">
      <alignment horizontal="center" vertical="center" wrapText="1"/>
      <protection locked="0"/>
    </xf>
    <xf numFmtId="164" fontId="16" fillId="0" borderId="12" xfId="0" applyNumberFormat="1" applyFont="1" applyBorder="1" applyAlignment="1" applyProtection="1">
      <alignment horizontal="center" vertical="center" wrapText="1"/>
    </xf>
    <xf numFmtId="164" fontId="16" fillId="0" borderId="5" xfId="0" applyNumberFormat="1" applyFont="1" applyBorder="1" applyAlignment="1" applyProtection="1">
      <alignment horizontal="center" vertical="center" wrapText="1"/>
      <protection locked="0"/>
    </xf>
    <xf numFmtId="164" fontId="16" fillId="0" borderId="14" xfId="0" applyNumberFormat="1" applyFont="1" applyBorder="1" applyAlignment="1" applyProtection="1">
      <alignment horizontal="center" vertical="center" wrapText="1"/>
    </xf>
    <xf numFmtId="164" fontId="16" fillId="0" borderId="16" xfId="0" applyNumberFormat="1" applyFont="1" applyBorder="1" applyAlignment="1" applyProtection="1">
      <alignment horizontal="center" vertical="center" wrapText="1"/>
      <protection locked="0"/>
    </xf>
    <xf numFmtId="164" fontId="16" fillId="0" borderId="17" xfId="0" applyNumberFormat="1" applyFont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49" fontId="14" fillId="4" borderId="18" xfId="0" applyNumberFormat="1" applyFont="1" applyFill="1" applyBorder="1" applyAlignment="1">
      <alignment horizontal="center" vertical="center" wrapText="1"/>
    </xf>
    <xf numFmtId="49" fontId="14" fillId="4" borderId="19" xfId="0" applyNumberFormat="1" applyFont="1" applyFill="1" applyBorder="1" applyAlignment="1">
      <alignment horizontal="center" vertical="center" wrapText="1"/>
    </xf>
    <xf numFmtId="49" fontId="14" fillId="4" borderId="20" xfId="0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 applyProtection="1">
      <alignment horizontal="center" vertical="center"/>
    </xf>
    <xf numFmtId="164" fontId="7" fillId="0" borderId="3" xfId="1" applyNumberFormat="1" applyFont="1" applyFill="1" applyBorder="1" applyAlignment="1" applyProtection="1">
      <alignment horizontal="center" vertical="center"/>
    </xf>
    <xf numFmtId="164" fontId="8" fillId="3" borderId="1" xfId="4" applyNumberFormat="1" applyFont="1" applyFill="1" applyBorder="1" applyAlignment="1" applyProtection="1">
      <alignment horizontal="center" vertical="center" wrapText="1"/>
    </xf>
    <xf numFmtId="164" fontId="8" fillId="3" borderId="3" xfId="4" applyNumberFormat="1" applyFont="1" applyFill="1" applyBorder="1" applyAlignment="1" applyProtection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164" fontId="12" fillId="0" borderId="3" xfId="0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J20"/>
  <sheetViews>
    <sheetView tabSelected="1" zoomScale="90" zoomScaleNormal="90" workbookViewId="0">
      <selection activeCell="C6" sqref="C6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71.28515625" bestFit="1" customWidth="1"/>
    <col min="4" max="4" width="25.85546875" customWidth="1"/>
    <col min="5" max="5" width="10.42578125" customWidth="1"/>
    <col min="6" max="6" width="20.5703125" customWidth="1"/>
    <col min="7" max="7" width="21.85546875" customWidth="1"/>
  </cols>
  <sheetData>
    <row r="1" spans="3:10" ht="15.75" thickBot="1" x14ac:dyDescent="0.3"/>
    <row r="2" spans="3:10" ht="15.75" thickBot="1" x14ac:dyDescent="0.3">
      <c r="F2" s="11" t="s">
        <v>0</v>
      </c>
      <c r="H2" s="7"/>
    </row>
    <row r="3" spans="3:10" ht="24.75" customHeight="1" thickBot="1" x14ac:dyDescent="0.3">
      <c r="C3" s="19" t="s">
        <v>1</v>
      </c>
      <c r="D3" s="20" t="s">
        <v>20</v>
      </c>
      <c r="E3" s="21" t="s">
        <v>2</v>
      </c>
      <c r="F3" s="22" t="s">
        <v>6</v>
      </c>
      <c r="G3" s="23" t="s">
        <v>12</v>
      </c>
    </row>
    <row r="4" spans="3:10" ht="15" customHeight="1" x14ac:dyDescent="0.25">
      <c r="C4" s="13" t="s">
        <v>23</v>
      </c>
      <c r="D4" s="35" t="s">
        <v>21</v>
      </c>
      <c r="E4" s="16" t="s">
        <v>9</v>
      </c>
      <c r="F4" s="24"/>
      <c r="G4" s="25">
        <f>E4*F4</f>
        <v>0</v>
      </c>
    </row>
    <row r="5" spans="3:10" ht="15" customHeight="1" x14ac:dyDescent="0.25">
      <c r="C5" s="12" t="s">
        <v>22</v>
      </c>
      <c r="D5" s="36"/>
      <c r="E5" s="17" t="s">
        <v>9</v>
      </c>
      <c r="F5" s="26"/>
      <c r="G5" s="27">
        <f t="shared" ref="G5:G13" si="0">E5*F5</f>
        <v>0</v>
      </c>
    </row>
    <row r="6" spans="3:10" ht="15" customHeight="1" x14ac:dyDescent="0.25">
      <c r="C6" s="12" t="s">
        <v>8</v>
      </c>
      <c r="D6" s="36"/>
      <c r="E6" s="17" t="s">
        <v>9</v>
      </c>
      <c r="F6" s="26"/>
      <c r="G6" s="27">
        <f t="shared" si="0"/>
        <v>0</v>
      </c>
    </row>
    <row r="7" spans="3:10" ht="15" customHeight="1" x14ac:dyDescent="0.25">
      <c r="C7" s="12" t="s">
        <v>16</v>
      </c>
      <c r="D7" s="36"/>
      <c r="E7" s="17" t="s">
        <v>10</v>
      </c>
      <c r="F7" s="26"/>
      <c r="G7" s="27">
        <f t="shared" si="0"/>
        <v>0</v>
      </c>
    </row>
    <row r="8" spans="3:10" ht="15" customHeight="1" x14ac:dyDescent="0.25">
      <c r="C8" s="12" t="s">
        <v>13</v>
      </c>
      <c r="D8" s="36"/>
      <c r="E8" s="17" t="s">
        <v>11</v>
      </c>
      <c r="F8" s="26"/>
      <c r="G8" s="27">
        <f t="shared" si="0"/>
        <v>0</v>
      </c>
    </row>
    <row r="9" spans="3:10" ht="15" customHeight="1" x14ac:dyDescent="0.25">
      <c r="C9" s="14" t="s">
        <v>15</v>
      </c>
      <c r="D9" s="36"/>
      <c r="E9" s="17" t="s">
        <v>11</v>
      </c>
      <c r="F9" s="26"/>
      <c r="G9" s="27">
        <f t="shared" si="0"/>
        <v>0</v>
      </c>
    </row>
    <row r="10" spans="3:10" ht="15" customHeight="1" x14ac:dyDescent="0.25">
      <c r="C10" s="14" t="s">
        <v>14</v>
      </c>
      <c r="D10" s="36"/>
      <c r="E10" s="17" t="s">
        <v>11</v>
      </c>
      <c r="F10" s="26"/>
      <c r="G10" s="27">
        <f t="shared" si="0"/>
        <v>0</v>
      </c>
    </row>
    <row r="11" spans="3:10" ht="15" customHeight="1" x14ac:dyDescent="0.25">
      <c r="C11" s="14" t="s">
        <v>17</v>
      </c>
      <c r="D11" s="36"/>
      <c r="E11" s="17" t="s">
        <v>11</v>
      </c>
      <c r="F11" s="26"/>
      <c r="G11" s="27">
        <f t="shared" si="0"/>
        <v>0</v>
      </c>
    </row>
    <row r="12" spans="3:10" ht="15" customHeight="1" x14ac:dyDescent="0.25">
      <c r="C12" s="14" t="s">
        <v>18</v>
      </c>
      <c r="D12" s="36"/>
      <c r="E12" s="17" t="s">
        <v>11</v>
      </c>
      <c r="F12" s="26"/>
      <c r="G12" s="27">
        <f t="shared" si="0"/>
        <v>0</v>
      </c>
    </row>
    <row r="13" spans="3:10" ht="15.75" customHeight="1" thickBot="1" x14ac:dyDescent="0.3">
      <c r="C13" s="15" t="s">
        <v>19</v>
      </c>
      <c r="D13" s="37"/>
      <c r="E13" s="18" t="s">
        <v>11</v>
      </c>
      <c r="F13" s="28"/>
      <c r="G13" s="29">
        <f t="shared" si="0"/>
        <v>0</v>
      </c>
    </row>
    <row r="14" spans="3:10" ht="61.5" customHeight="1" thickBot="1" x14ac:dyDescent="0.3">
      <c r="C14" s="32" t="s">
        <v>3</v>
      </c>
      <c r="D14" s="33"/>
      <c r="E14" s="33"/>
      <c r="F14" s="34"/>
      <c r="G14" s="10">
        <f>IF((SUM(G4:G13))&lt;=F16,(SUM(G4:G13)),"ERRORE l'importo offerto supera la base d'asta")</f>
        <v>0</v>
      </c>
    </row>
    <row r="15" spans="3:10" ht="15.75" thickBot="1" x14ac:dyDescent="0.3">
      <c r="F15" s="1"/>
      <c r="G15" s="4"/>
      <c r="H15" s="2"/>
      <c r="I15" s="2"/>
      <c r="J15" s="2"/>
    </row>
    <row r="16" spans="3:10" s="2" customFormat="1" ht="44.25" customHeight="1" thickBot="1" x14ac:dyDescent="0.3">
      <c r="C16" s="44" t="s">
        <v>5</v>
      </c>
      <c r="D16" s="45"/>
      <c r="F16" s="38">
        <v>6000</v>
      </c>
      <c r="G16" s="39"/>
    </row>
    <row r="17" spans="3:10" s="2" customFormat="1" ht="15.75" thickBot="1" x14ac:dyDescent="0.3">
      <c r="D17" s="3"/>
      <c r="F17" s="6"/>
    </row>
    <row r="18" spans="3:10" s="2" customFormat="1" ht="44.25" customHeight="1" thickBot="1" x14ac:dyDescent="0.3">
      <c r="C18" s="44" t="s">
        <v>7</v>
      </c>
      <c r="D18" s="45"/>
      <c r="F18" s="40" t="str">
        <f>IF(G14&gt;F16,"ATTENZIONE: L'offerta complessiva è superiore alla Base d'asta","OK")</f>
        <v>OK</v>
      </c>
      <c r="G18" s="41"/>
      <c r="H18"/>
      <c r="I18"/>
      <c r="J18"/>
    </row>
    <row r="19" spans="3:10" s="2" customFormat="1" ht="18.75" thickBot="1" x14ac:dyDescent="0.3">
      <c r="D19" s="5"/>
      <c r="F19" s="8"/>
      <c r="H19" s="9"/>
      <c r="I19" s="9"/>
      <c r="J19" s="9"/>
    </row>
    <row r="20" spans="3:10" ht="55.5" customHeight="1" thickBot="1" x14ac:dyDescent="0.3">
      <c r="C20" s="30" t="s">
        <v>4</v>
      </c>
      <c r="D20" s="31"/>
      <c r="F20" s="42">
        <f>IF((G14&lt;=F16),G14,"ERRORE")</f>
        <v>0</v>
      </c>
      <c r="G20" s="43"/>
    </row>
  </sheetData>
  <sheetProtection password="CE28" sheet="1" objects="1" scenarios="1"/>
  <mergeCells count="8">
    <mergeCell ref="C20:D20"/>
    <mergeCell ref="C14:F14"/>
    <mergeCell ref="D4:D13"/>
    <mergeCell ref="F16:G16"/>
    <mergeCell ref="F18:G18"/>
    <mergeCell ref="F20:G20"/>
    <mergeCell ref="C16:D16"/>
    <mergeCell ref="C18:D18"/>
  </mergeCells>
  <conditionalFormatting sqref="F20">
    <cfRule type="cellIs" dxfId="5" priority="6" operator="equal">
      <formula>$F$16</formula>
    </cfRule>
    <cfRule type="cellIs" dxfId="4" priority="7" operator="lessThan">
      <formula>$F$16</formula>
    </cfRule>
    <cfRule type="cellIs" dxfId="3" priority="9" operator="greaterThan">
      <formula>$F$16</formula>
    </cfRule>
  </conditionalFormatting>
  <conditionalFormatting sqref="G14">
    <cfRule type="cellIs" dxfId="2" priority="10" operator="greaterThan">
      <formula>#REF!</formula>
    </cfRule>
  </conditionalFormatting>
  <conditionalFormatting sqref="F20:G20">
    <cfRule type="cellIs" dxfId="1" priority="1" operator="greaterThan">
      <formula>$F$16</formula>
    </cfRule>
    <cfRule type="cellIs" dxfId="0" priority="2" operator="lessThanOrEqual">
      <formula>$F$16</formula>
    </cfRule>
  </conditionalFormatting>
  <dataValidations count="1">
    <dataValidation type="custom" operator="equal" allowBlank="1" showInputMessage="1" showErrorMessage="1" error="Non è possibile inserire più di due cifre decimali" sqref="F4:F13">
      <formula1>(LEN(F4)-LEN(INT(F4)))&lt;=3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2018-12-03T13:53:56Z</dcterms:modified>
</cp:coreProperties>
</file>